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AISI\Desktop\Resumen Anual 2019\"/>
    </mc:Choice>
  </mc:AlternateContent>
  <bookViews>
    <workbookView xWindow="0" yWindow="0" windowWidth="19140" windowHeight="7650"/>
  </bookViews>
  <sheets>
    <sheet name="PLANILLA SICCA MUNI JESUS NOVIE" sheetId="1" r:id="rId1"/>
  </sheets>
  <definedNames>
    <definedName name="_xlnm._FilterDatabase" localSheetId="0" hidden="1">'PLANILLA SICCA MUNI JESUS NOVIE'!$A$9:$Y$58</definedName>
    <definedName name="_xlnm.Print_Area" localSheetId="0">'PLANILLA SICCA MUNI JESUS NOVIE'!$A$1:$X$58</definedName>
  </definedNames>
  <calcPr calcId="152511"/>
</workbook>
</file>

<file path=xl/calcChain.xml><?xml version="1.0" encoding="utf-8"?>
<calcChain xmlns="http://schemas.openxmlformats.org/spreadsheetml/2006/main">
  <c r="V38" i="1" l="1"/>
  <c r="W38" i="1" s="1"/>
  <c r="X38" i="1" l="1"/>
  <c r="K58" i="1" l="1"/>
  <c r="L58" i="1"/>
  <c r="M58" i="1"/>
  <c r="N58" i="1"/>
  <c r="O58" i="1"/>
  <c r="P58" i="1"/>
  <c r="Q58" i="1"/>
  <c r="R58" i="1"/>
  <c r="S58" i="1"/>
  <c r="T58" i="1"/>
  <c r="U58" i="1"/>
  <c r="Y58" i="1"/>
  <c r="J58" i="1"/>
  <c r="V12" i="1"/>
  <c r="V13" i="1"/>
  <c r="V14" i="1"/>
  <c r="V15" i="1"/>
  <c r="V16" i="1"/>
  <c r="V17" i="1"/>
  <c r="V18" i="1"/>
  <c r="V19" i="1"/>
  <c r="V20" i="1"/>
  <c r="V21" i="1"/>
  <c r="V22" i="1"/>
  <c r="W22" i="1" s="1"/>
  <c r="V23" i="1"/>
  <c r="V24" i="1"/>
  <c r="V25" i="1"/>
  <c r="V26" i="1"/>
  <c r="V27" i="1"/>
  <c r="V28" i="1"/>
  <c r="V29" i="1"/>
  <c r="W29" i="1" s="1"/>
  <c r="V30" i="1"/>
  <c r="V31" i="1"/>
  <c r="V32" i="1"/>
  <c r="V33" i="1"/>
  <c r="V34" i="1"/>
  <c r="V35" i="1"/>
  <c r="V36" i="1"/>
  <c r="V37" i="1"/>
  <c r="W37" i="1" s="1"/>
  <c r="V39" i="1"/>
  <c r="V40" i="1"/>
  <c r="V41" i="1"/>
  <c r="V42" i="1"/>
  <c r="V43" i="1"/>
  <c r="V44" i="1"/>
  <c r="V45" i="1"/>
  <c r="V46" i="1"/>
  <c r="V47" i="1"/>
  <c r="V49" i="1"/>
  <c r="W49" i="1" s="1"/>
  <c r="V50" i="1"/>
  <c r="V51" i="1"/>
  <c r="V52" i="1"/>
  <c r="V53" i="1"/>
  <c r="V54" i="1"/>
  <c r="V55" i="1"/>
  <c r="V56" i="1"/>
  <c r="V57" i="1"/>
  <c r="W57" i="1" s="1"/>
  <c r="V10" i="1"/>
  <c r="W10" i="1" s="1"/>
  <c r="X22" i="1" l="1"/>
  <c r="W56" i="1"/>
  <c r="X56" i="1" s="1"/>
  <c r="W41" i="1"/>
  <c r="X41" i="1" s="1"/>
  <c r="W13" i="1"/>
  <c r="X13" i="1" s="1"/>
  <c r="W42" i="1"/>
  <c r="X42" i="1" s="1"/>
  <c r="W34" i="1"/>
  <c r="W26" i="1"/>
  <c r="X26" i="1" s="1"/>
  <c r="W18" i="1"/>
  <c r="X18" i="1" s="1"/>
  <c r="W14" i="1"/>
  <c r="X14" i="1" s="1"/>
  <c r="X57" i="1"/>
  <c r="W52" i="1"/>
  <c r="X52" i="1" s="1"/>
  <c r="W45" i="1"/>
  <c r="X45" i="1" s="1"/>
  <c r="W33" i="1"/>
  <c r="W25" i="1"/>
  <c r="X25" i="1" s="1"/>
  <c r="W17" i="1"/>
  <c r="X17" i="1" s="1"/>
  <c r="X49" i="1"/>
  <c r="X37" i="1"/>
  <c r="X29" i="1"/>
  <c r="W55" i="1"/>
  <c r="X55" i="1" s="1"/>
  <c r="W51" i="1"/>
  <c r="X51" i="1" s="1"/>
  <c r="W44" i="1"/>
  <c r="X44" i="1" s="1"/>
  <c r="W40" i="1"/>
  <c r="X40" i="1" s="1"/>
  <c r="W36" i="1"/>
  <c r="X36" i="1" s="1"/>
  <c r="W32" i="1"/>
  <c r="X32" i="1" s="1"/>
  <c r="W28" i="1"/>
  <c r="X28" i="1" s="1"/>
  <c r="W24" i="1"/>
  <c r="X24" i="1" s="1"/>
  <c r="W20" i="1"/>
  <c r="X20" i="1" s="1"/>
  <c r="W16" i="1"/>
  <c r="X16" i="1" s="1"/>
  <c r="W12" i="1"/>
  <c r="X12" i="1" s="1"/>
  <c r="W53" i="1"/>
  <c r="X53" i="1" s="1"/>
  <c r="W46" i="1"/>
  <c r="X46" i="1" s="1"/>
  <c r="W30" i="1"/>
  <c r="X30" i="1" s="1"/>
  <c r="W21" i="1"/>
  <c r="X21" i="1" s="1"/>
  <c r="W54" i="1"/>
  <c r="X54" i="1" s="1"/>
  <c r="W50" i="1"/>
  <c r="X50" i="1" s="1"/>
  <c r="W47" i="1"/>
  <c r="X47" i="1" s="1"/>
  <c r="W43" i="1"/>
  <c r="X43" i="1" s="1"/>
  <c r="W39" i="1"/>
  <c r="X39" i="1" s="1"/>
  <c r="W35" i="1"/>
  <c r="X35" i="1" s="1"/>
  <c r="W31" i="1"/>
  <c r="X31" i="1" s="1"/>
  <c r="W27" i="1"/>
  <c r="X27" i="1" s="1"/>
  <c r="W23" i="1"/>
  <c r="X23" i="1" s="1"/>
  <c r="W19" i="1"/>
  <c r="X19" i="1" s="1"/>
  <c r="W15" i="1"/>
  <c r="X15" i="1" s="1"/>
  <c r="V58" i="1"/>
  <c r="X10" i="1"/>
  <c r="X33" i="1" l="1"/>
  <c r="X58" i="1" s="1"/>
  <c r="W58" i="1"/>
</calcChain>
</file>

<file path=xl/sharedStrings.xml><?xml version="1.0" encoding="utf-8"?>
<sst xmlns="http://schemas.openxmlformats.org/spreadsheetml/2006/main" count="267" uniqueCount="155">
  <si>
    <t>CONCEPTO</t>
  </si>
  <si>
    <t>CARGO</t>
  </si>
  <si>
    <t xml:space="preserve">VICTOR ARISTIDES </t>
  </si>
  <si>
    <t>DUARTE ARCE</t>
  </si>
  <si>
    <t>PERMANENTE</t>
  </si>
  <si>
    <t>DIETAS</t>
  </si>
  <si>
    <t>CONJEJAL MUNICIPAL</t>
  </si>
  <si>
    <t>CONTRATADO</t>
  </si>
  <si>
    <t>JORNALES</t>
  </si>
  <si>
    <t xml:space="preserve">JUAN ANTONIO </t>
  </si>
  <si>
    <t>AHNER</t>
  </si>
  <si>
    <t xml:space="preserve">JORGE LUIS </t>
  </si>
  <si>
    <t>VAZQUEZ BENITEZ</t>
  </si>
  <si>
    <t xml:space="preserve">Felicio </t>
  </si>
  <si>
    <t>Acuña</t>
  </si>
  <si>
    <t>SUELDO</t>
  </si>
  <si>
    <t>Inspector Municipal</t>
  </si>
  <si>
    <t xml:space="preserve">Erico </t>
  </si>
  <si>
    <t>Forcado</t>
  </si>
  <si>
    <t>Chofer Camión Tumba Ford</t>
  </si>
  <si>
    <t xml:space="preserve">LUIS </t>
  </si>
  <si>
    <t>BRIZUELA CABRAL</t>
  </si>
  <si>
    <t xml:space="preserve">Vidal </t>
  </si>
  <si>
    <t>Montiel</t>
  </si>
  <si>
    <t>Tesorero Municipal</t>
  </si>
  <si>
    <t xml:space="preserve">Esteban </t>
  </si>
  <si>
    <t>Mendoza</t>
  </si>
  <si>
    <t>Chofer del Camion Municipal M. Benz</t>
  </si>
  <si>
    <t xml:space="preserve">Eduardo </t>
  </si>
  <si>
    <t>Chamorro</t>
  </si>
  <si>
    <t>Jornalero Municipal</t>
  </si>
  <si>
    <t xml:space="preserve">ALFONSO </t>
  </si>
  <si>
    <t>Acevedo FORCADO</t>
  </si>
  <si>
    <t>Jefe de Obras</t>
  </si>
  <si>
    <t xml:space="preserve">NELSON </t>
  </si>
  <si>
    <t>RODRIGUEZ DUARTEZ</t>
  </si>
  <si>
    <t xml:space="preserve">Nidio </t>
  </si>
  <si>
    <t>Espínola</t>
  </si>
  <si>
    <t>HONORARIOS PROFESIONALES</t>
  </si>
  <si>
    <t>TERESITA BEATRIZ</t>
  </si>
  <si>
    <t>OCAMPO DE MONTIEL</t>
  </si>
  <si>
    <t>Secretario de Adulto Mayor</t>
  </si>
  <si>
    <t xml:space="preserve">Eladio </t>
  </si>
  <si>
    <t>Caballero</t>
  </si>
  <si>
    <t>Encargado Campo Santo</t>
  </si>
  <si>
    <t xml:space="preserve">HUGO CESAR </t>
  </si>
  <si>
    <t>PAUILLAUX MONTIEL</t>
  </si>
  <si>
    <t>Cesar</t>
  </si>
  <si>
    <t xml:space="preserve"> Escobar</t>
  </si>
  <si>
    <t>Guardia Municipal</t>
  </si>
  <si>
    <t xml:space="preserve">ANGEL </t>
  </si>
  <si>
    <t>HEIL PEREIRA</t>
  </si>
  <si>
    <t xml:space="preserve">ANTONIO RUBEN </t>
  </si>
  <si>
    <t>ROLON NUÑEZ</t>
  </si>
  <si>
    <t xml:space="preserve">Hugo </t>
  </si>
  <si>
    <t>Olmedo</t>
  </si>
  <si>
    <t>Secretario Intendencia</t>
  </si>
  <si>
    <t xml:space="preserve">Silvio </t>
  </si>
  <si>
    <t>González</t>
  </si>
  <si>
    <t>Encargado de mantenimiento mataderia</t>
  </si>
  <si>
    <t>Guardia de la Municipalidad</t>
  </si>
  <si>
    <t xml:space="preserve">Hernán </t>
  </si>
  <si>
    <t>Schlender</t>
  </si>
  <si>
    <t>Intendente Municipal</t>
  </si>
  <si>
    <t>GASTO DE REPRESENTACION</t>
  </si>
  <si>
    <t xml:space="preserve">MARIO RUBEN </t>
  </si>
  <si>
    <t>FERREIRA ALEGRE</t>
  </si>
  <si>
    <t xml:space="preserve">Vidalma </t>
  </si>
  <si>
    <t>Müller</t>
  </si>
  <si>
    <t>Limpiadora</t>
  </si>
  <si>
    <t xml:space="preserve">Augusto </t>
  </si>
  <si>
    <t>Ojeda</t>
  </si>
  <si>
    <t>Secretario Municipal</t>
  </si>
  <si>
    <t xml:space="preserve">Ariel </t>
  </si>
  <si>
    <t>Britez</t>
  </si>
  <si>
    <t>Chofer minibus universitario</t>
  </si>
  <si>
    <t xml:space="preserve">JUAN ASUNCION </t>
  </si>
  <si>
    <t>ZAYAS ACEVEDO</t>
  </si>
  <si>
    <t xml:space="preserve">YRIS AMANDA </t>
  </si>
  <si>
    <t>VERA CABALLERO</t>
  </si>
  <si>
    <t xml:space="preserve">Manuel </t>
  </si>
  <si>
    <t>Vera</t>
  </si>
  <si>
    <t xml:space="preserve">JORGE FERMIN </t>
  </si>
  <si>
    <t>SANABRIA ODRIOZOLA</t>
  </si>
  <si>
    <t>Encargado U.O.C</t>
  </si>
  <si>
    <t xml:space="preserve">Wilson </t>
  </si>
  <si>
    <t>Benitez</t>
  </si>
  <si>
    <t>Chofer Intendencia</t>
  </si>
  <si>
    <t xml:space="preserve">Sandra </t>
  </si>
  <si>
    <t>CODEMU</t>
  </si>
  <si>
    <t xml:space="preserve">Cristina </t>
  </si>
  <si>
    <t>Secretaria de la Junta M.</t>
  </si>
  <si>
    <t>CARLOS</t>
  </si>
  <si>
    <t>Zayas</t>
  </si>
  <si>
    <t>Secretario Medio Ambiente</t>
  </si>
  <si>
    <t xml:space="preserve">Julia </t>
  </si>
  <si>
    <t>Brítez</t>
  </si>
  <si>
    <t>Secretaria Tesorero</t>
  </si>
  <si>
    <t>Paniagua</t>
  </si>
  <si>
    <t>Jefe de Transito</t>
  </si>
  <si>
    <t>Secretaria Codeni</t>
  </si>
  <si>
    <t xml:space="preserve">Mabel </t>
  </si>
  <si>
    <t>Zarza</t>
  </si>
  <si>
    <t>Secretaria Junta Municipal</t>
  </si>
  <si>
    <t>AUX. DE UOC</t>
  </si>
  <si>
    <t>Maria Elizabeth</t>
  </si>
  <si>
    <t xml:space="preserve">Forcado </t>
  </si>
  <si>
    <t>AUXLIAR DE SECRETARIA</t>
  </si>
  <si>
    <t xml:space="preserve">Maria Claudia </t>
  </si>
  <si>
    <t xml:space="preserve">Crsitaldo Martinez </t>
  </si>
  <si>
    <t xml:space="preserve">SECRETARIA DE SALUD HE HIGIENE </t>
  </si>
  <si>
    <t xml:space="preserve">Cirilo Arnaldo </t>
  </si>
  <si>
    <t xml:space="preserve">Ibañez </t>
  </si>
  <si>
    <t>ORDEN N°</t>
  </si>
  <si>
    <t>LÍNEA</t>
  </si>
  <si>
    <t>C.I.C. N°</t>
  </si>
  <si>
    <t xml:space="preserve">NOMBRES </t>
  </si>
  <si>
    <t xml:space="preserve"> APELLIDOS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</si>
  <si>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</si>
  <si>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</si>
  <si>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</si>
  <si>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</si>
  <si>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</si>
  <si>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</si>
  <si>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</si>
  <si>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</si>
  <si>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</si>
  <si>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</si>
  <si>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</si>
  <si>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</si>
  <si>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</si>
  <si>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MONTO A DICIEMBRE </t>
  </si>
  <si>
    <t>MONTO TOTAL</t>
  </si>
  <si>
    <t>TOTALES</t>
  </si>
  <si>
    <t>CUMPLIMIENTO AL ARTÍCULO 7 DE LA LEY 5189/2014</t>
  </si>
  <si>
    <t xml:space="preserve">Secretaria de Salubridad </t>
  </si>
  <si>
    <t xml:space="preserve">VAZQUEZ </t>
  </si>
  <si>
    <t xml:space="preserve">Kathia Danieli </t>
  </si>
  <si>
    <t xml:space="preserve">Oscar </t>
  </si>
  <si>
    <t xml:space="preserve"> Escobar </t>
  </si>
  <si>
    <t xml:space="preserve">Marcelo </t>
  </si>
  <si>
    <t xml:space="preserve">Carmen Mariela </t>
  </si>
  <si>
    <t xml:space="preserve">Emilio </t>
  </si>
  <si>
    <t xml:space="preserve">Rocio </t>
  </si>
  <si>
    <t>Posdeley</t>
  </si>
  <si>
    <t xml:space="preserve">Patricia  Soledad </t>
  </si>
  <si>
    <t xml:space="preserve">VERA </t>
  </si>
  <si>
    <t xml:space="preserve">Liquidador </t>
  </si>
  <si>
    <t xml:space="preserve">Ojeda </t>
  </si>
  <si>
    <t xml:space="preserve">Maria Elizabeth </t>
  </si>
  <si>
    <t xml:space="preserve">Encargada del puesto </t>
  </si>
  <si>
    <t xml:space="preserve">Recepcion </t>
  </si>
  <si>
    <t xml:space="preserve">                                                                                                PLANILLA GENERAL DE PAGOS - Municipalidad Jesus</t>
  </si>
  <si>
    <t xml:space="preserve">                                                                               CORRESPONDIENTE AL EJERCICIO FISCAL 2019</t>
  </si>
  <si>
    <t>AGUINALDO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</si>
</sst>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6"/>
      <color theme="5" tint="0.3999755851924192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40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3" fontId="20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center" vertical="center"/>
    </xf>
    <xf numFmtId="0" fontId="0" fillId="33" borderId="0" xfId="0" applyFill="1"/>
    <xf numFmtId="3" fontId="22" fillId="33" borderId="10" xfId="42" applyNumberFormat="1" applyFont="1" applyFill="1" applyBorder="1" applyAlignment="1">
      <alignment horizontal="center"/>
    </xf>
    <xf numFmtId="0" fontId="23" fillId="0" borderId="10" xfId="0" applyFont="1" applyBorder="1"/>
    <xf numFmtId="3" fontId="23" fillId="0" borderId="10" xfId="0" applyNumberFormat="1" applyFont="1" applyBorder="1" applyAlignment="1">
      <alignment horizontal="center"/>
    </xf>
    <xf numFmtId="0" fontId="21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ont="1" applyFill="1"/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/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/>
    <xf numFmtId="3" fontId="24" fillId="0" borderId="10" xfId="0" applyNumberFormat="1" applyFont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16" fillId="33" borderId="0" xfId="0" applyFont="1" applyFill="1"/>
    <xf numFmtId="3" fontId="0" fillId="34" borderId="10" xfId="0" applyNumberFormat="1" applyFont="1" applyFill="1" applyBorder="1" applyAlignment="1">
      <alignment horizontal="center" vertical="center"/>
    </xf>
    <xf numFmtId="3" fontId="24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/>
    <xf numFmtId="0" fontId="0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3" fontId="18" fillId="36" borderId="10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228063</xdr:colOff>
      <xdr:row>5</xdr:row>
      <xdr:rowOff>147566</xdr:rowOff>
    </xdr:from>
    <xdr:to>
      <xdr:col>7</xdr:col>
      <xdr:colOff>657358</xdr:colOff>
      <xdr:row>6</xdr:row>
      <xdr:rowOff>534227</xdr:rowOff>
    </xdr:to>
    <xdr:pic>
      <xdr:nvPicPr>
        <xdr:cNvPr id="3" name="Imagen 3" descr="membrete municiapl TESORERI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992" b="7558"/>
        <a:stretch/>
      </xdr:blipFill>
      <xdr:spPr bwMode="auto">
        <a:xfrm>
          <a:off x="228063" y="3031897"/>
          <a:ext cx="8210281" cy="2278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352426</xdr:colOff>
      <xdr:row>4</xdr:row>
      <xdr:rowOff>1520793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134350" cy="2282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topLeftCell="L7" zoomScale="91" zoomScaleNormal="91" workbookViewId="0">
      <selection activeCell="N22" sqref="N22"/>
    </sheetView>
  </sheetViews>
  <sheetFormatPr baseColWidth="10" defaultRowHeight="15" x14ac:dyDescent="0.25"/>
  <cols>
    <col min="1" max="1" width="11.7109375" customWidth="1"/>
    <col min="2" max="2" width="8" bestFit="1" customWidth="1"/>
    <col min="3" max="3" width="14.140625" style="1" customWidth="1"/>
    <col min="4" max="4" width="21.28515625" bestFit="1" customWidth="1"/>
    <col min="5" max="5" width="20.140625" customWidth="1"/>
    <col min="6" max="6" width="16.42578125" customWidth="1"/>
    <col min="7" max="7" width="25" customWidth="1"/>
    <col min="8" max="8" width="22.140625" style="2" customWidth="1"/>
    <col min="9" max="9" width="21.5703125" customWidth="1"/>
    <col min="11" max="11" width="14.42578125" customWidth="1"/>
    <col min="14" max="17" width="14.42578125" customWidth="1"/>
    <col min="18" max="18" width="16.42578125" customWidth="1"/>
    <col min="19" max="19" width="14.42578125" customWidth="1"/>
    <col min="20" max="20" width="16.28515625" customWidth="1"/>
    <col min="21" max="21" width="14.42578125" customWidth="1"/>
    <col min="22" max="22" width="16.85546875" customWidth="1"/>
    <col min="23" max="23" width="14.42578125" customWidth="1"/>
    <col min="24" max="24" width="18.140625" customWidth="1"/>
  </cols>
  <sheetData>
    <row r="1" spans="1:25" x14ac:dyDescent="0.25">
      <c r="A1" s="33" t="s">
        <v>134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5" ht="168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5" ht="149.25" customHeight="1" x14ac:dyDescent="0.35">
      <c r="A6" s="35" t="s">
        <v>152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"/>
      <c r="S6" s="4"/>
      <c r="T6" s="4"/>
      <c r="U6" s="5"/>
    </row>
    <row r="7" spans="1:25" s="8" customFormat="1" ht="43.5" customHeight="1" x14ac:dyDescent="0.35">
      <c r="A7" s="36" t="s">
        <v>153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12"/>
      <c r="S7" s="6"/>
      <c r="T7" s="6"/>
      <c r="U7" s="6"/>
    </row>
    <row r="8" spans="1:25" s="8" customFormat="1" x14ac:dyDescent="0.25">
      <c r="C8" s="7"/>
      <c r="H8" s="13"/>
    </row>
    <row r="9" spans="1:25" s="25" customFormat="1" ht="30" x14ac:dyDescent="0.25">
      <c r="A9" s="38" t="s">
        <v>113</v>
      </c>
      <c r="B9" s="38" t="s">
        <v>114</v>
      </c>
      <c r="C9" s="39" t="s">
        <v>115</v>
      </c>
      <c r="D9" s="38" t="s">
        <v>116</v>
      </c>
      <c r="E9" s="38" t="s">
        <v>117</v>
      </c>
      <c r="F9" s="38" t="s">
        <v>0</v>
      </c>
      <c r="G9" s="38" t="s">
        <v>1</v>
      </c>
      <c r="H9" s="38" t="s">
        <v>118</v>
      </c>
      <c r="I9" s="38" t="s">
        <v>0</v>
      </c>
      <c r="J9" s="38" t="s">
        <v>119</v>
      </c>
      <c r="K9" s="38" t="s">
        <v>120</v>
      </c>
      <c r="L9" s="38" t="s">
        <v>121</v>
      </c>
      <c r="M9" s="38" t="s">
        <v>122</v>
      </c>
      <c r="N9" s="38" t="s">
        <v>123</v>
      </c>
      <c r="O9" s="38" t="s">
        <v>124</v>
      </c>
      <c r="P9" s="38" t="s">
        <v>125</v>
      </c>
      <c r="Q9" s="38" t="s">
        <v>126</v>
      </c>
      <c r="R9" s="38" t="s">
        <v>127</v>
      </c>
      <c r="S9" s="38" t="s">
        <v>128</v>
      </c>
      <c r="T9" s="38" t="s">
        <v>129</v>
      </c>
      <c r="U9" s="38" t="s">
        <v>130</v>
      </c>
      <c r="V9" s="38" t="s">
        <v>131</v>
      </c>
      <c r="W9" s="39" t="s">
        <v>154</v>
      </c>
      <c r="X9" s="38" t="s">
        <v>132</v>
      </c>
    </row>
    <row r="10" spans="1:25" s="14" customFormat="1" x14ac:dyDescent="0.25">
      <c r="A10" s="15">
        <v>1</v>
      </c>
      <c r="B10" s="16"/>
      <c r="C10" s="17">
        <v>694428</v>
      </c>
      <c r="D10" s="16" t="s">
        <v>2</v>
      </c>
      <c r="E10" s="16" t="s">
        <v>3</v>
      </c>
      <c r="F10" s="16" t="s">
        <v>4</v>
      </c>
      <c r="G10" s="16" t="s">
        <v>6</v>
      </c>
      <c r="H10" s="18">
        <v>112</v>
      </c>
      <c r="I10" s="16" t="s">
        <v>5</v>
      </c>
      <c r="J10" s="17">
        <v>190000</v>
      </c>
      <c r="K10" s="17">
        <v>190000</v>
      </c>
      <c r="L10" s="17">
        <v>190000</v>
      </c>
      <c r="M10" s="17">
        <v>190000</v>
      </c>
      <c r="N10" s="17">
        <v>190000</v>
      </c>
      <c r="O10" s="17">
        <v>190000</v>
      </c>
      <c r="P10" s="17">
        <v>190000</v>
      </c>
      <c r="Q10" s="17">
        <v>190000</v>
      </c>
      <c r="R10" s="17">
        <v>190000</v>
      </c>
      <c r="S10" s="17">
        <v>190000</v>
      </c>
      <c r="T10" s="17">
        <v>190000</v>
      </c>
      <c r="U10" s="17">
        <v>190000</v>
      </c>
      <c r="V10" s="26">
        <f t="shared" ref="V10:V41" si="0">SUM(J10:U10)</f>
        <v>2280000</v>
      </c>
      <c r="W10" s="17">
        <f>V10/12</f>
        <v>190000</v>
      </c>
      <c r="X10" s="26">
        <f>V10+W10</f>
        <v>2470000</v>
      </c>
      <c r="Y10" s="19"/>
    </row>
    <row r="11" spans="1:25" s="14" customFormat="1" x14ac:dyDescent="0.25">
      <c r="A11" s="15"/>
      <c r="B11" s="16"/>
      <c r="C11" s="20">
        <v>5484800</v>
      </c>
      <c r="D11" s="21" t="s">
        <v>138</v>
      </c>
      <c r="E11" s="16" t="s">
        <v>139</v>
      </c>
      <c r="F11" s="16" t="s">
        <v>7</v>
      </c>
      <c r="G11" s="21" t="s">
        <v>49</v>
      </c>
      <c r="H11" s="18">
        <v>144</v>
      </c>
      <c r="I11" s="16" t="s">
        <v>15</v>
      </c>
      <c r="J11" s="22">
        <v>575000</v>
      </c>
      <c r="K11" s="22">
        <v>575000</v>
      </c>
      <c r="L11" s="22">
        <v>575000</v>
      </c>
      <c r="M11" s="22">
        <v>575000</v>
      </c>
      <c r="N11" s="22">
        <v>575000</v>
      </c>
      <c r="O11" s="22">
        <v>575000</v>
      </c>
      <c r="P11" s="22">
        <v>575000</v>
      </c>
      <c r="Q11" s="22">
        <v>575000</v>
      </c>
      <c r="R11" s="22">
        <v>575000</v>
      </c>
      <c r="S11" s="22">
        <v>575000</v>
      </c>
      <c r="T11" s="22">
        <v>575000</v>
      </c>
      <c r="U11" s="22">
        <v>575000</v>
      </c>
      <c r="V11" s="27">
        <v>575000</v>
      </c>
      <c r="W11" s="22">
        <v>575000</v>
      </c>
      <c r="X11" s="26">
        <v>8050000</v>
      </c>
      <c r="Y11" s="19"/>
    </row>
    <row r="12" spans="1:25" s="14" customFormat="1" x14ac:dyDescent="0.25">
      <c r="A12" s="15">
        <v>3</v>
      </c>
      <c r="B12" s="16"/>
      <c r="C12" s="17">
        <v>833463</v>
      </c>
      <c r="D12" s="16" t="s">
        <v>9</v>
      </c>
      <c r="E12" s="16" t="s">
        <v>10</v>
      </c>
      <c r="F12" s="16" t="s">
        <v>4</v>
      </c>
      <c r="G12" s="16" t="s">
        <v>6</v>
      </c>
      <c r="H12" s="18">
        <v>112</v>
      </c>
      <c r="I12" s="16" t="s">
        <v>5</v>
      </c>
      <c r="J12" s="17">
        <v>190000</v>
      </c>
      <c r="K12" s="17">
        <v>190000</v>
      </c>
      <c r="L12" s="17">
        <v>190000</v>
      </c>
      <c r="M12" s="17">
        <v>190000</v>
      </c>
      <c r="N12" s="17">
        <v>190000</v>
      </c>
      <c r="O12" s="17">
        <v>190000</v>
      </c>
      <c r="P12" s="17">
        <v>190000</v>
      </c>
      <c r="Q12" s="17">
        <v>190000</v>
      </c>
      <c r="R12" s="17">
        <v>190000</v>
      </c>
      <c r="S12" s="17">
        <v>190000</v>
      </c>
      <c r="T12" s="17">
        <v>190000</v>
      </c>
      <c r="U12" s="17">
        <v>190000</v>
      </c>
      <c r="V12" s="26">
        <f t="shared" si="0"/>
        <v>2280000</v>
      </c>
      <c r="W12" s="17">
        <f t="shared" ref="W12:W57" si="1">V12/12</f>
        <v>190000</v>
      </c>
      <c r="X12" s="26">
        <f t="shared" ref="X12:X57" si="2">V12+W12</f>
        <v>2470000</v>
      </c>
      <c r="Y12" s="19"/>
    </row>
    <row r="13" spans="1:25" s="14" customFormat="1" x14ac:dyDescent="0.25">
      <c r="A13" s="15">
        <v>4</v>
      </c>
      <c r="B13" s="16"/>
      <c r="C13" s="17">
        <v>892937</v>
      </c>
      <c r="D13" s="16" t="s">
        <v>11</v>
      </c>
      <c r="E13" s="16" t="s">
        <v>12</v>
      </c>
      <c r="F13" s="16" t="s">
        <v>4</v>
      </c>
      <c r="G13" s="16" t="s">
        <v>6</v>
      </c>
      <c r="H13" s="18">
        <v>112</v>
      </c>
      <c r="I13" s="16" t="s">
        <v>5</v>
      </c>
      <c r="J13" s="17">
        <v>190000</v>
      </c>
      <c r="K13" s="17">
        <v>190000</v>
      </c>
      <c r="L13" s="17">
        <v>190000</v>
      </c>
      <c r="M13" s="17">
        <v>190000</v>
      </c>
      <c r="N13" s="17">
        <v>190000</v>
      </c>
      <c r="O13" s="17">
        <v>190000</v>
      </c>
      <c r="P13" s="17">
        <v>190000</v>
      </c>
      <c r="Q13" s="17">
        <v>190000</v>
      </c>
      <c r="R13" s="17">
        <v>190000</v>
      </c>
      <c r="S13" s="17">
        <v>190000</v>
      </c>
      <c r="T13" s="17">
        <v>190000</v>
      </c>
      <c r="U13" s="17">
        <v>190000</v>
      </c>
      <c r="V13" s="26">
        <f t="shared" si="0"/>
        <v>2280000</v>
      </c>
      <c r="W13" s="17">
        <f t="shared" si="1"/>
        <v>190000</v>
      </c>
      <c r="X13" s="26">
        <f t="shared" si="2"/>
        <v>2470000</v>
      </c>
      <c r="Y13" s="19"/>
    </row>
    <row r="14" spans="1:25" s="14" customFormat="1" x14ac:dyDescent="0.25">
      <c r="A14" s="15">
        <v>5</v>
      </c>
      <c r="B14" s="16"/>
      <c r="C14" s="17">
        <v>922994</v>
      </c>
      <c r="D14" s="16" t="s">
        <v>13</v>
      </c>
      <c r="E14" s="16" t="s">
        <v>14</v>
      </c>
      <c r="F14" s="16" t="s">
        <v>4</v>
      </c>
      <c r="G14" s="16" t="s">
        <v>16</v>
      </c>
      <c r="H14" s="18">
        <v>111</v>
      </c>
      <c r="I14" s="16" t="s">
        <v>15</v>
      </c>
      <c r="J14" s="17">
        <v>1111111</v>
      </c>
      <c r="K14" s="17">
        <v>1111111</v>
      </c>
      <c r="L14" s="17">
        <v>1111111</v>
      </c>
      <c r="M14" s="17">
        <v>1111111</v>
      </c>
      <c r="N14" s="17">
        <v>1111111</v>
      </c>
      <c r="O14" s="17">
        <v>1111111</v>
      </c>
      <c r="P14" s="17">
        <v>1111111</v>
      </c>
      <c r="Q14" s="17">
        <v>1111111</v>
      </c>
      <c r="R14" s="17">
        <v>1111111</v>
      </c>
      <c r="S14" s="17">
        <v>1111111</v>
      </c>
      <c r="T14" s="17">
        <v>1111111</v>
      </c>
      <c r="U14" s="17">
        <v>1111111</v>
      </c>
      <c r="V14" s="26">
        <f t="shared" si="0"/>
        <v>13333332</v>
      </c>
      <c r="W14" s="17">
        <f t="shared" si="1"/>
        <v>1111111</v>
      </c>
      <c r="X14" s="26">
        <f t="shared" si="2"/>
        <v>14444443</v>
      </c>
      <c r="Y14" s="19"/>
    </row>
    <row r="15" spans="1:25" s="14" customFormat="1" x14ac:dyDescent="0.25">
      <c r="A15" s="15">
        <v>6</v>
      </c>
      <c r="B15" s="16"/>
      <c r="C15" s="17">
        <v>1071281</v>
      </c>
      <c r="D15" s="16" t="s">
        <v>17</v>
      </c>
      <c r="E15" s="16" t="s">
        <v>18</v>
      </c>
      <c r="F15" s="16" t="s">
        <v>7</v>
      </c>
      <c r="G15" s="16" t="s">
        <v>19</v>
      </c>
      <c r="H15" s="18">
        <v>144</v>
      </c>
      <c r="I15" s="16" t="s">
        <v>8</v>
      </c>
      <c r="J15" s="17">
        <v>1100000</v>
      </c>
      <c r="K15" s="17">
        <v>1100000</v>
      </c>
      <c r="L15" s="17">
        <v>1100000</v>
      </c>
      <c r="M15" s="17">
        <v>1100000</v>
      </c>
      <c r="N15" s="17">
        <v>1100000</v>
      </c>
      <c r="O15" s="17">
        <v>1100000</v>
      </c>
      <c r="P15" s="17">
        <v>1100000</v>
      </c>
      <c r="Q15" s="17">
        <v>1100000</v>
      </c>
      <c r="R15" s="17">
        <v>1100000</v>
      </c>
      <c r="S15" s="17">
        <v>1100000</v>
      </c>
      <c r="T15" s="17">
        <v>1100000</v>
      </c>
      <c r="U15" s="17">
        <v>1100000</v>
      </c>
      <c r="V15" s="26">
        <f t="shared" si="0"/>
        <v>13200000</v>
      </c>
      <c r="W15" s="17">
        <f t="shared" si="1"/>
        <v>1100000</v>
      </c>
      <c r="X15" s="26">
        <f t="shared" si="2"/>
        <v>14300000</v>
      </c>
      <c r="Y15" s="19"/>
    </row>
    <row r="16" spans="1:25" s="14" customFormat="1" x14ac:dyDescent="0.25">
      <c r="A16" s="15">
        <v>7</v>
      </c>
      <c r="B16" s="16"/>
      <c r="C16" s="17">
        <v>1071518</v>
      </c>
      <c r="D16" s="16" t="s">
        <v>20</v>
      </c>
      <c r="E16" s="16" t="s">
        <v>21</v>
      </c>
      <c r="F16" s="16" t="s">
        <v>4</v>
      </c>
      <c r="G16" s="16" t="s">
        <v>6</v>
      </c>
      <c r="H16" s="18">
        <v>112</v>
      </c>
      <c r="I16" s="16" t="s">
        <v>5</v>
      </c>
      <c r="J16" s="17">
        <v>190000</v>
      </c>
      <c r="K16" s="17">
        <v>190000</v>
      </c>
      <c r="L16" s="17">
        <v>190000</v>
      </c>
      <c r="M16" s="17">
        <v>190000</v>
      </c>
      <c r="N16" s="17">
        <v>190000</v>
      </c>
      <c r="O16" s="17">
        <v>190000</v>
      </c>
      <c r="P16" s="17">
        <v>190000</v>
      </c>
      <c r="Q16" s="17">
        <v>190000</v>
      </c>
      <c r="R16" s="17">
        <v>190000</v>
      </c>
      <c r="S16" s="17">
        <v>190000</v>
      </c>
      <c r="T16" s="17">
        <v>190000</v>
      </c>
      <c r="U16" s="17">
        <v>190000</v>
      </c>
      <c r="V16" s="26">
        <f t="shared" si="0"/>
        <v>2280000</v>
      </c>
      <c r="W16" s="17">
        <f t="shared" si="1"/>
        <v>190000</v>
      </c>
      <c r="X16" s="26">
        <f t="shared" si="2"/>
        <v>2470000</v>
      </c>
      <c r="Y16" s="19"/>
    </row>
    <row r="17" spans="1:25" s="14" customFormat="1" x14ac:dyDescent="0.25">
      <c r="A17" s="15">
        <v>8</v>
      </c>
      <c r="B17" s="16"/>
      <c r="C17" s="17">
        <v>1265447</v>
      </c>
      <c r="D17" s="16" t="s">
        <v>22</v>
      </c>
      <c r="E17" s="16" t="s">
        <v>23</v>
      </c>
      <c r="F17" s="16" t="s">
        <v>4</v>
      </c>
      <c r="G17" s="16" t="s">
        <v>24</v>
      </c>
      <c r="H17" s="18">
        <v>111</v>
      </c>
      <c r="I17" s="16" t="s">
        <v>15</v>
      </c>
      <c r="J17" s="17">
        <v>1916667</v>
      </c>
      <c r="K17" s="17">
        <v>1916667</v>
      </c>
      <c r="L17" s="17">
        <v>1916667</v>
      </c>
      <c r="M17" s="17">
        <v>1916667</v>
      </c>
      <c r="N17" s="17">
        <v>1916667</v>
      </c>
      <c r="O17" s="17">
        <v>1916667</v>
      </c>
      <c r="P17" s="17">
        <v>1916667</v>
      </c>
      <c r="Q17" s="17">
        <v>1916667</v>
      </c>
      <c r="R17" s="17">
        <v>1916667</v>
      </c>
      <c r="S17" s="17">
        <v>1916667</v>
      </c>
      <c r="T17" s="17">
        <v>1916667</v>
      </c>
      <c r="U17" s="17">
        <v>1916667</v>
      </c>
      <c r="V17" s="26">
        <f t="shared" si="0"/>
        <v>23000004</v>
      </c>
      <c r="W17" s="17">
        <f t="shared" si="1"/>
        <v>1916667</v>
      </c>
      <c r="X17" s="26">
        <f t="shared" si="2"/>
        <v>24916671</v>
      </c>
      <c r="Y17" s="19"/>
    </row>
    <row r="18" spans="1:25" s="14" customFormat="1" x14ac:dyDescent="0.25">
      <c r="A18" s="15">
        <v>9</v>
      </c>
      <c r="B18" s="16"/>
      <c r="C18" s="17">
        <v>1318566</v>
      </c>
      <c r="D18" s="16" t="s">
        <v>25</v>
      </c>
      <c r="E18" s="16" t="s">
        <v>26</v>
      </c>
      <c r="F18" s="16" t="s">
        <v>7</v>
      </c>
      <c r="G18" s="16" t="s">
        <v>27</v>
      </c>
      <c r="H18" s="18">
        <v>144</v>
      </c>
      <c r="I18" s="16" t="s">
        <v>8</v>
      </c>
      <c r="J18" s="17">
        <v>1300000</v>
      </c>
      <c r="K18" s="17">
        <v>1300000</v>
      </c>
      <c r="L18" s="17">
        <v>1300000</v>
      </c>
      <c r="M18" s="17">
        <v>1300000</v>
      </c>
      <c r="N18" s="17">
        <v>1300000</v>
      </c>
      <c r="O18" s="17">
        <v>1300000</v>
      </c>
      <c r="P18" s="17">
        <v>1300000</v>
      </c>
      <c r="Q18" s="17">
        <v>1300000</v>
      </c>
      <c r="R18" s="17">
        <v>1300000</v>
      </c>
      <c r="S18" s="17">
        <v>1300000</v>
      </c>
      <c r="T18" s="17">
        <v>1300000</v>
      </c>
      <c r="U18" s="17">
        <v>1300000</v>
      </c>
      <c r="V18" s="26">
        <f t="shared" si="0"/>
        <v>15600000</v>
      </c>
      <c r="W18" s="17">
        <f t="shared" si="1"/>
        <v>1300000</v>
      </c>
      <c r="X18" s="26">
        <f t="shared" si="2"/>
        <v>16900000</v>
      </c>
      <c r="Y18" s="19"/>
    </row>
    <row r="19" spans="1:25" s="14" customFormat="1" x14ac:dyDescent="0.25">
      <c r="A19" s="15">
        <v>10</v>
      </c>
      <c r="B19" s="16"/>
      <c r="C19" s="17">
        <v>1318568</v>
      </c>
      <c r="D19" s="16" t="s">
        <v>28</v>
      </c>
      <c r="E19" s="16" t="s">
        <v>29</v>
      </c>
      <c r="F19" s="16" t="s">
        <v>7</v>
      </c>
      <c r="G19" s="16" t="s">
        <v>30</v>
      </c>
      <c r="H19" s="18">
        <v>144</v>
      </c>
      <c r="I19" s="16" t="s">
        <v>8</v>
      </c>
      <c r="J19" s="17">
        <v>1150000</v>
      </c>
      <c r="K19" s="17">
        <v>1150000</v>
      </c>
      <c r="L19" s="17">
        <v>1150000</v>
      </c>
      <c r="M19" s="17">
        <v>1150000</v>
      </c>
      <c r="N19" s="17">
        <v>1150000</v>
      </c>
      <c r="O19" s="17">
        <v>1150000</v>
      </c>
      <c r="P19" s="17">
        <v>1150000</v>
      </c>
      <c r="Q19" s="17">
        <v>1150000</v>
      </c>
      <c r="R19" s="17">
        <v>1150000</v>
      </c>
      <c r="S19" s="17">
        <v>1150000</v>
      </c>
      <c r="T19" s="17">
        <v>1150000</v>
      </c>
      <c r="U19" s="17">
        <v>1150000</v>
      </c>
      <c r="V19" s="26">
        <f t="shared" si="0"/>
        <v>13800000</v>
      </c>
      <c r="W19" s="17">
        <f t="shared" si="1"/>
        <v>1150000</v>
      </c>
      <c r="X19" s="26">
        <f t="shared" si="2"/>
        <v>14950000</v>
      </c>
      <c r="Y19" s="19"/>
    </row>
    <row r="20" spans="1:25" s="14" customFormat="1" x14ac:dyDescent="0.25">
      <c r="A20" s="15">
        <v>11</v>
      </c>
      <c r="B20" s="16"/>
      <c r="C20" s="17">
        <v>1318569</v>
      </c>
      <c r="D20" s="16" t="s">
        <v>31</v>
      </c>
      <c r="E20" s="16" t="s">
        <v>32</v>
      </c>
      <c r="F20" s="16" t="s">
        <v>7</v>
      </c>
      <c r="G20" s="16" t="s">
        <v>33</v>
      </c>
      <c r="H20" s="18">
        <v>144</v>
      </c>
      <c r="I20" s="16" t="s">
        <v>8</v>
      </c>
      <c r="J20" s="17">
        <v>900000</v>
      </c>
      <c r="K20" s="17">
        <v>900000</v>
      </c>
      <c r="L20" s="17">
        <v>900000</v>
      </c>
      <c r="M20" s="17">
        <v>900000</v>
      </c>
      <c r="N20" s="17">
        <v>900000</v>
      </c>
      <c r="O20" s="17">
        <v>900000</v>
      </c>
      <c r="P20" s="17">
        <v>900000</v>
      </c>
      <c r="Q20" s="17">
        <v>900000</v>
      </c>
      <c r="R20" s="17">
        <v>900000</v>
      </c>
      <c r="S20" s="17">
        <v>900000</v>
      </c>
      <c r="T20" s="17">
        <v>900000</v>
      </c>
      <c r="U20" s="17">
        <v>900000</v>
      </c>
      <c r="V20" s="26">
        <f t="shared" si="0"/>
        <v>10800000</v>
      </c>
      <c r="W20" s="17">
        <f t="shared" si="1"/>
        <v>900000</v>
      </c>
      <c r="X20" s="26">
        <f t="shared" si="2"/>
        <v>11700000</v>
      </c>
      <c r="Y20" s="19"/>
    </row>
    <row r="21" spans="1:25" s="14" customFormat="1" x14ac:dyDescent="0.25">
      <c r="A21" s="15">
        <v>12</v>
      </c>
      <c r="B21" s="16"/>
      <c r="C21" s="17">
        <v>1318590</v>
      </c>
      <c r="D21" s="16" t="s">
        <v>34</v>
      </c>
      <c r="E21" s="16" t="s">
        <v>35</v>
      </c>
      <c r="F21" s="16" t="s">
        <v>4</v>
      </c>
      <c r="G21" s="16" t="s">
        <v>6</v>
      </c>
      <c r="H21" s="18">
        <v>112</v>
      </c>
      <c r="I21" s="16" t="s">
        <v>5</v>
      </c>
      <c r="J21" s="17">
        <v>190000</v>
      </c>
      <c r="K21" s="17">
        <v>190000</v>
      </c>
      <c r="L21" s="17">
        <v>190000</v>
      </c>
      <c r="M21" s="17">
        <v>190000</v>
      </c>
      <c r="N21" s="17">
        <v>190000</v>
      </c>
      <c r="O21" s="17">
        <v>190000</v>
      </c>
      <c r="P21" s="17">
        <v>190000</v>
      </c>
      <c r="Q21" s="17">
        <v>190000</v>
      </c>
      <c r="R21" s="17">
        <v>190000</v>
      </c>
      <c r="S21" s="17">
        <v>190000</v>
      </c>
      <c r="T21" s="17">
        <v>190000</v>
      </c>
      <c r="U21" s="17">
        <v>190000</v>
      </c>
      <c r="V21" s="26">
        <f t="shared" si="0"/>
        <v>2280000</v>
      </c>
      <c r="W21" s="17">
        <f t="shared" si="1"/>
        <v>190000</v>
      </c>
      <c r="X21" s="26">
        <f t="shared" si="2"/>
        <v>2470000</v>
      </c>
      <c r="Y21" s="19"/>
    </row>
    <row r="22" spans="1:25" s="14" customFormat="1" x14ac:dyDescent="0.25">
      <c r="A22" s="15">
        <v>13</v>
      </c>
      <c r="B22" s="16"/>
      <c r="C22" s="17">
        <v>1899519</v>
      </c>
      <c r="D22" s="16" t="s">
        <v>36</v>
      </c>
      <c r="E22" s="16" t="s">
        <v>37</v>
      </c>
      <c r="F22" s="16" t="s">
        <v>7</v>
      </c>
      <c r="G22" s="16" t="s">
        <v>41</v>
      </c>
      <c r="H22" s="18">
        <v>111</v>
      </c>
      <c r="I22" s="16" t="s">
        <v>38</v>
      </c>
      <c r="J22" s="17">
        <v>1725000</v>
      </c>
      <c r="K22" s="17">
        <v>1725000</v>
      </c>
      <c r="L22" s="17">
        <v>1725000</v>
      </c>
      <c r="M22" s="17">
        <v>1725000</v>
      </c>
      <c r="N22" s="17">
        <v>1725000</v>
      </c>
      <c r="O22" s="17">
        <v>1725000</v>
      </c>
      <c r="P22" s="17">
        <v>1725000</v>
      </c>
      <c r="Q22" s="17">
        <v>1725000</v>
      </c>
      <c r="R22" s="17">
        <v>1725000</v>
      </c>
      <c r="S22" s="17">
        <v>1725000</v>
      </c>
      <c r="T22" s="17">
        <v>1725000</v>
      </c>
      <c r="U22" s="17">
        <v>1725000</v>
      </c>
      <c r="V22" s="26">
        <f t="shared" si="0"/>
        <v>20700000</v>
      </c>
      <c r="W22" s="17">
        <f t="shared" si="1"/>
        <v>1725000</v>
      </c>
      <c r="X22" s="26">
        <f t="shared" si="2"/>
        <v>22425000</v>
      </c>
      <c r="Y22" s="19"/>
    </row>
    <row r="23" spans="1:25" s="14" customFormat="1" x14ac:dyDescent="0.25">
      <c r="A23" s="15">
        <v>14</v>
      </c>
      <c r="B23" s="16"/>
      <c r="C23" s="17">
        <v>2075793</v>
      </c>
      <c r="D23" s="16" t="s">
        <v>39</v>
      </c>
      <c r="E23" s="16" t="s">
        <v>40</v>
      </c>
      <c r="F23" s="16" t="s">
        <v>4</v>
      </c>
      <c r="G23" s="16" t="s">
        <v>135</v>
      </c>
      <c r="H23" s="18">
        <v>145</v>
      </c>
      <c r="I23" s="16" t="s">
        <v>15</v>
      </c>
      <c r="J23" s="17">
        <v>1086111</v>
      </c>
      <c r="K23" s="17">
        <v>1086111</v>
      </c>
      <c r="L23" s="17">
        <v>1086111</v>
      </c>
      <c r="M23" s="17">
        <v>1086111</v>
      </c>
      <c r="N23" s="17">
        <v>1086111</v>
      </c>
      <c r="O23" s="17">
        <v>1086111</v>
      </c>
      <c r="P23" s="17">
        <v>1086111</v>
      </c>
      <c r="Q23" s="17">
        <v>1086111</v>
      </c>
      <c r="R23" s="17">
        <v>1086111</v>
      </c>
      <c r="S23" s="17">
        <v>1086111</v>
      </c>
      <c r="T23" s="17">
        <v>1086111</v>
      </c>
      <c r="U23" s="17">
        <v>1086111</v>
      </c>
      <c r="V23" s="26">
        <f t="shared" si="0"/>
        <v>13033332</v>
      </c>
      <c r="W23" s="17">
        <f t="shared" si="1"/>
        <v>1086111</v>
      </c>
      <c r="X23" s="26">
        <f t="shared" si="2"/>
        <v>14119443</v>
      </c>
      <c r="Y23" s="19"/>
    </row>
    <row r="24" spans="1:25" s="14" customFormat="1" x14ac:dyDescent="0.25">
      <c r="A24" s="15">
        <v>15</v>
      </c>
      <c r="B24" s="16"/>
      <c r="C24" s="17">
        <v>2100654</v>
      </c>
      <c r="D24" s="16" t="s">
        <v>111</v>
      </c>
      <c r="E24" s="16" t="s">
        <v>112</v>
      </c>
      <c r="F24" s="16" t="s">
        <v>7</v>
      </c>
      <c r="G24" s="16" t="s">
        <v>107</v>
      </c>
      <c r="H24" s="18">
        <v>111</v>
      </c>
      <c r="I24" s="16" t="s">
        <v>15</v>
      </c>
      <c r="J24" s="17">
        <v>500000</v>
      </c>
      <c r="K24" s="17">
        <v>500000</v>
      </c>
      <c r="L24" s="17">
        <v>500000</v>
      </c>
      <c r="M24" s="17">
        <v>500000</v>
      </c>
      <c r="N24" s="17">
        <v>500000</v>
      </c>
      <c r="O24" s="17">
        <v>500000</v>
      </c>
      <c r="P24" s="17">
        <v>500000</v>
      </c>
      <c r="Q24" s="17">
        <v>500000</v>
      </c>
      <c r="R24" s="17">
        <v>500000</v>
      </c>
      <c r="S24" s="17">
        <v>500000</v>
      </c>
      <c r="T24" s="17">
        <v>500000</v>
      </c>
      <c r="U24" s="17">
        <v>500000</v>
      </c>
      <c r="V24" s="26">
        <f t="shared" si="0"/>
        <v>6000000</v>
      </c>
      <c r="W24" s="17">
        <f t="shared" si="1"/>
        <v>500000</v>
      </c>
      <c r="X24" s="26">
        <f t="shared" si="2"/>
        <v>6500000</v>
      </c>
      <c r="Y24" s="19"/>
    </row>
    <row r="25" spans="1:25" s="14" customFormat="1" x14ac:dyDescent="0.25">
      <c r="A25" s="15">
        <v>16</v>
      </c>
      <c r="B25" s="16"/>
      <c r="C25" s="17">
        <v>2147715</v>
      </c>
      <c r="D25" s="16" t="s">
        <v>42</v>
      </c>
      <c r="E25" s="16" t="s">
        <v>43</v>
      </c>
      <c r="F25" s="16" t="s">
        <v>7</v>
      </c>
      <c r="G25" s="16" t="s">
        <v>44</v>
      </c>
      <c r="H25" s="18">
        <v>144</v>
      </c>
      <c r="I25" s="16" t="s">
        <v>8</v>
      </c>
      <c r="J25" s="17">
        <v>600000</v>
      </c>
      <c r="K25" s="17">
        <v>600000</v>
      </c>
      <c r="L25" s="17">
        <v>600000</v>
      </c>
      <c r="M25" s="17">
        <v>600000</v>
      </c>
      <c r="N25" s="17">
        <v>600000</v>
      </c>
      <c r="O25" s="17">
        <v>600000</v>
      </c>
      <c r="P25" s="17">
        <v>600000</v>
      </c>
      <c r="Q25" s="17">
        <v>600000</v>
      </c>
      <c r="R25" s="17">
        <v>600000</v>
      </c>
      <c r="S25" s="17">
        <v>600000</v>
      </c>
      <c r="T25" s="17">
        <v>600000</v>
      </c>
      <c r="U25" s="17">
        <v>600000</v>
      </c>
      <c r="V25" s="26">
        <f t="shared" si="0"/>
        <v>7200000</v>
      </c>
      <c r="W25" s="17">
        <f t="shared" si="1"/>
        <v>600000</v>
      </c>
      <c r="X25" s="26">
        <f t="shared" si="2"/>
        <v>7800000</v>
      </c>
      <c r="Y25" s="19"/>
    </row>
    <row r="26" spans="1:25" s="14" customFormat="1" x14ac:dyDescent="0.25">
      <c r="A26" s="15">
        <v>17</v>
      </c>
      <c r="B26" s="16"/>
      <c r="C26" s="17">
        <v>2229503</v>
      </c>
      <c r="D26" s="16" t="s">
        <v>45</v>
      </c>
      <c r="E26" s="16" t="s">
        <v>46</v>
      </c>
      <c r="F26" s="16" t="s">
        <v>4</v>
      </c>
      <c r="G26" s="16" t="s">
        <v>6</v>
      </c>
      <c r="H26" s="18">
        <v>112</v>
      </c>
      <c r="I26" s="16" t="s">
        <v>5</v>
      </c>
      <c r="J26" s="17">
        <v>190000</v>
      </c>
      <c r="K26" s="17">
        <v>190000</v>
      </c>
      <c r="L26" s="17">
        <v>190000</v>
      </c>
      <c r="M26" s="17">
        <v>190000</v>
      </c>
      <c r="N26" s="17">
        <v>190000</v>
      </c>
      <c r="O26" s="17">
        <v>190000</v>
      </c>
      <c r="P26" s="17">
        <v>190000</v>
      </c>
      <c r="Q26" s="17">
        <v>190000</v>
      </c>
      <c r="R26" s="17">
        <v>190000</v>
      </c>
      <c r="S26" s="17">
        <v>190000</v>
      </c>
      <c r="T26" s="17">
        <v>190000</v>
      </c>
      <c r="U26" s="17">
        <v>190000</v>
      </c>
      <c r="V26" s="26">
        <f t="shared" si="0"/>
        <v>2280000</v>
      </c>
      <c r="W26" s="17">
        <f t="shared" si="1"/>
        <v>190000</v>
      </c>
      <c r="X26" s="26">
        <f t="shared" si="2"/>
        <v>2470000</v>
      </c>
      <c r="Y26" s="19"/>
    </row>
    <row r="27" spans="1:25" s="14" customFormat="1" x14ac:dyDescent="0.25">
      <c r="A27" s="15">
        <v>18</v>
      </c>
      <c r="B27" s="16"/>
      <c r="C27" s="17">
        <v>2230386</v>
      </c>
      <c r="D27" s="16" t="s">
        <v>47</v>
      </c>
      <c r="E27" s="16" t="s">
        <v>48</v>
      </c>
      <c r="F27" s="16" t="s">
        <v>7</v>
      </c>
      <c r="G27" s="16" t="s">
        <v>49</v>
      </c>
      <c r="H27" s="18">
        <v>144</v>
      </c>
      <c r="I27" s="16" t="s">
        <v>8</v>
      </c>
      <c r="J27" s="17">
        <v>575000</v>
      </c>
      <c r="K27" s="17">
        <v>575000</v>
      </c>
      <c r="L27" s="17">
        <v>575000</v>
      </c>
      <c r="M27" s="17">
        <v>575000</v>
      </c>
      <c r="N27" s="17">
        <v>575000</v>
      </c>
      <c r="O27" s="17">
        <v>575000</v>
      </c>
      <c r="P27" s="17">
        <v>575000</v>
      </c>
      <c r="Q27" s="17">
        <v>575000</v>
      </c>
      <c r="R27" s="17">
        <v>575000</v>
      </c>
      <c r="S27" s="17">
        <v>575000</v>
      </c>
      <c r="T27" s="17">
        <v>575000</v>
      </c>
      <c r="U27" s="17">
        <v>575000</v>
      </c>
      <c r="V27" s="26">
        <f t="shared" si="0"/>
        <v>6900000</v>
      </c>
      <c r="W27" s="17">
        <f t="shared" si="1"/>
        <v>575000</v>
      </c>
      <c r="X27" s="26">
        <f t="shared" si="2"/>
        <v>7475000</v>
      </c>
      <c r="Y27" s="19"/>
    </row>
    <row r="28" spans="1:25" s="14" customFormat="1" x14ac:dyDescent="0.25">
      <c r="A28" s="15">
        <v>19</v>
      </c>
      <c r="B28" s="16"/>
      <c r="C28" s="17">
        <v>2406665</v>
      </c>
      <c r="D28" s="16" t="s">
        <v>50</v>
      </c>
      <c r="E28" s="16" t="s">
        <v>51</v>
      </c>
      <c r="F28" s="16" t="s">
        <v>4</v>
      </c>
      <c r="G28" s="16" t="s">
        <v>6</v>
      </c>
      <c r="H28" s="18">
        <v>112</v>
      </c>
      <c r="I28" s="16" t="s">
        <v>5</v>
      </c>
      <c r="J28" s="17">
        <v>190000</v>
      </c>
      <c r="K28" s="17">
        <v>190000</v>
      </c>
      <c r="L28" s="17">
        <v>190000</v>
      </c>
      <c r="M28" s="17">
        <v>190000</v>
      </c>
      <c r="N28" s="17">
        <v>190000</v>
      </c>
      <c r="O28" s="17">
        <v>190000</v>
      </c>
      <c r="P28" s="17">
        <v>190000</v>
      </c>
      <c r="Q28" s="17">
        <v>190000</v>
      </c>
      <c r="R28" s="17">
        <v>190000</v>
      </c>
      <c r="S28" s="17">
        <v>190000</v>
      </c>
      <c r="T28" s="17">
        <v>190000</v>
      </c>
      <c r="U28" s="17">
        <v>190000</v>
      </c>
      <c r="V28" s="26">
        <f t="shared" si="0"/>
        <v>2280000</v>
      </c>
      <c r="W28" s="17">
        <f t="shared" si="1"/>
        <v>190000</v>
      </c>
      <c r="X28" s="26">
        <f t="shared" si="2"/>
        <v>2470000</v>
      </c>
      <c r="Y28" s="19"/>
    </row>
    <row r="29" spans="1:25" s="14" customFormat="1" x14ac:dyDescent="0.25">
      <c r="A29" s="15">
        <v>20</v>
      </c>
      <c r="B29" s="16"/>
      <c r="C29" s="17">
        <v>2471302</v>
      </c>
      <c r="D29" s="16" t="s">
        <v>52</v>
      </c>
      <c r="E29" s="16" t="s">
        <v>53</v>
      </c>
      <c r="F29" s="16" t="s">
        <v>4</v>
      </c>
      <c r="G29" s="16" t="s">
        <v>6</v>
      </c>
      <c r="H29" s="18">
        <v>112</v>
      </c>
      <c r="I29" s="16" t="s">
        <v>5</v>
      </c>
      <c r="J29" s="17">
        <v>190000</v>
      </c>
      <c r="K29" s="17">
        <v>190000</v>
      </c>
      <c r="L29" s="17">
        <v>190000</v>
      </c>
      <c r="M29" s="17">
        <v>190000</v>
      </c>
      <c r="N29" s="17">
        <v>190000</v>
      </c>
      <c r="O29" s="17">
        <v>190000</v>
      </c>
      <c r="P29" s="17">
        <v>190000</v>
      </c>
      <c r="Q29" s="17">
        <v>190000</v>
      </c>
      <c r="R29" s="17">
        <v>190000</v>
      </c>
      <c r="S29" s="17">
        <v>190000</v>
      </c>
      <c r="T29" s="17">
        <v>190000</v>
      </c>
      <c r="U29" s="17">
        <v>190000</v>
      </c>
      <c r="V29" s="26">
        <f t="shared" si="0"/>
        <v>2280000</v>
      </c>
      <c r="W29" s="17">
        <f t="shared" si="1"/>
        <v>190000</v>
      </c>
      <c r="X29" s="26">
        <f t="shared" si="2"/>
        <v>2470000</v>
      </c>
      <c r="Y29" s="19"/>
    </row>
    <row r="30" spans="1:25" s="14" customFormat="1" x14ac:dyDescent="0.25">
      <c r="A30" s="15">
        <v>21</v>
      </c>
      <c r="B30" s="16"/>
      <c r="C30" s="17">
        <v>2522190</v>
      </c>
      <c r="D30" s="16" t="s">
        <v>54</v>
      </c>
      <c r="E30" s="16" t="s">
        <v>55</v>
      </c>
      <c r="F30" s="16" t="s">
        <v>7</v>
      </c>
      <c r="G30" s="16" t="s">
        <v>56</v>
      </c>
      <c r="H30" s="18">
        <v>144</v>
      </c>
      <c r="I30" s="16" t="s">
        <v>8</v>
      </c>
      <c r="J30" s="17">
        <v>1035000</v>
      </c>
      <c r="K30" s="17">
        <v>1035000</v>
      </c>
      <c r="L30" s="17">
        <v>1035000</v>
      </c>
      <c r="M30" s="17">
        <v>1035000</v>
      </c>
      <c r="N30" s="17">
        <v>1035000</v>
      </c>
      <c r="O30" s="17">
        <v>1035000</v>
      </c>
      <c r="P30" s="17">
        <v>1035000</v>
      </c>
      <c r="Q30" s="17">
        <v>1035000</v>
      </c>
      <c r="R30" s="17">
        <v>1035000</v>
      </c>
      <c r="S30" s="17">
        <v>1035000</v>
      </c>
      <c r="T30" s="17">
        <v>1035000</v>
      </c>
      <c r="U30" s="17">
        <v>1035000</v>
      </c>
      <c r="V30" s="26">
        <f t="shared" si="0"/>
        <v>12420000</v>
      </c>
      <c r="W30" s="17">
        <f t="shared" si="1"/>
        <v>1035000</v>
      </c>
      <c r="X30" s="26">
        <f t="shared" si="2"/>
        <v>13455000</v>
      </c>
      <c r="Y30" s="19"/>
    </row>
    <row r="31" spans="1:25" s="14" customFormat="1" x14ac:dyDescent="0.25">
      <c r="A31" s="15">
        <v>22</v>
      </c>
      <c r="B31" s="16"/>
      <c r="C31" s="17">
        <v>2574783</v>
      </c>
      <c r="D31" s="16" t="s">
        <v>57</v>
      </c>
      <c r="E31" s="16" t="s">
        <v>58</v>
      </c>
      <c r="F31" s="16" t="s">
        <v>7</v>
      </c>
      <c r="G31" s="16" t="s">
        <v>59</v>
      </c>
      <c r="H31" s="18">
        <v>144</v>
      </c>
      <c r="I31" s="16" t="s">
        <v>8</v>
      </c>
      <c r="J31" s="17">
        <v>600000</v>
      </c>
      <c r="K31" s="17">
        <v>600000</v>
      </c>
      <c r="L31" s="17">
        <v>600000</v>
      </c>
      <c r="M31" s="17">
        <v>600000</v>
      </c>
      <c r="N31" s="17">
        <v>600000</v>
      </c>
      <c r="O31" s="17">
        <v>600000</v>
      </c>
      <c r="P31" s="17">
        <v>600000</v>
      </c>
      <c r="Q31" s="17">
        <v>600000</v>
      </c>
      <c r="R31" s="17">
        <v>600000</v>
      </c>
      <c r="S31" s="17">
        <v>600000</v>
      </c>
      <c r="T31" s="17">
        <v>600000</v>
      </c>
      <c r="U31" s="17">
        <v>600000</v>
      </c>
      <c r="V31" s="26">
        <f t="shared" si="0"/>
        <v>7200000</v>
      </c>
      <c r="W31" s="17">
        <f t="shared" si="1"/>
        <v>600000</v>
      </c>
      <c r="X31" s="26">
        <f t="shared" si="2"/>
        <v>7800000</v>
      </c>
      <c r="Y31" s="19"/>
    </row>
    <row r="32" spans="1:25" s="14" customFormat="1" x14ac:dyDescent="0.25">
      <c r="A32" s="15">
        <v>23</v>
      </c>
      <c r="B32" s="16"/>
      <c r="C32" s="22">
        <v>5178534</v>
      </c>
      <c r="D32" s="16" t="s">
        <v>140</v>
      </c>
      <c r="E32" s="16" t="s">
        <v>58</v>
      </c>
      <c r="F32" s="16" t="s">
        <v>7</v>
      </c>
      <c r="G32" s="16" t="s">
        <v>60</v>
      </c>
      <c r="H32" s="18">
        <v>144</v>
      </c>
      <c r="I32" s="16" t="s">
        <v>8</v>
      </c>
      <c r="J32" s="17">
        <v>920000</v>
      </c>
      <c r="K32" s="17">
        <v>920000</v>
      </c>
      <c r="L32" s="17">
        <v>920000</v>
      </c>
      <c r="M32" s="17">
        <v>920000</v>
      </c>
      <c r="N32" s="17">
        <v>920000</v>
      </c>
      <c r="O32" s="17">
        <v>920000</v>
      </c>
      <c r="P32" s="17">
        <v>920000</v>
      </c>
      <c r="Q32" s="17">
        <v>920000</v>
      </c>
      <c r="R32" s="17">
        <v>920000</v>
      </c>
      <c r="S32" s="17">
        <v>920000</v>
      </c>
      <c r="T32" s="17">
        <v>920000</v>
      </c>
      <c r="U32" s="17">
        <v>920000</v>
      </c>
      <c r="V32" s="26">
        <f t="shared" si="0"/>
        <v>11040000</v>
      </c>
      <c r="W32" s="17">
        <f t="shared" si="1"/>
        <v>920000</v>
      </c>
      <c r="X32" s="26">
        <f t="shared" si="2"/>
        <v>11960000</v>
      </c>
      <c r="Y32" s="19"/>
    </row>
    <row r="33" spans="1:25" s="14" customFormat="1" x14ac:dyDescent="0.25">
      <c r="A33" s="32">
        <v>24</v>
      </c>
      <c r="B33" s="16"/>
      <c r="C33" s="17">
        <v>2899520</v>
      </c>
      <c r="D33" s="16" t="s">
        <v>61</v>
      </c>
      <c r="E33" s="16" t="s">
        <v>62</v>
      </c>
      <c r="F33" s="16" t="s">
        <v>4</v>
      </c>
      <c r="G33" s="16" t="s">
        <v>63</v>
      </c>
      <c r="H33" s="18">
        <v>111</v>
      </c>
      <c r="I33" s="16" t="s">
        <v>15</v>
      </c>
      <c r="J33" s="17">
        <v>1725000</v>
      </c>
      <c r="K33" s="17">
        <v>1725000</v>
      </c>
      <c r="L33" s="17">
        <v>1725000</v>
      </c>
      <c r="M33" s="17">
        <v>1725000</v>
      </c>
      <c r="N33" s="17">
        <v>1725000</v>
      </c>
      <c r="O33" s="17">
        <v>1725000</v>
      </c>
      <c r="P33" s="17">
        <v>1725000</v>
      </c>
      <c r="Q33" s="17">
        <v>1725000</v>
      </c>
      <c r="R33" s="37"/>
      <c r="S33" s="37"/>
      <c r="T33" s="37"/>
      <c r="U33" s="37"/>
      <c r="V33" s="26">
        <f t="shared" si="0"/>
        <v>13800000</v>
      </c>
      <c r="W33" s="17">
        <f t="shared" si="1"/>
        <v>1150000</v>
      </c>
      <c r="X33" s="31">
        <f>V33+V34+W33+W34</f>
        <v>17116666.666666668</v>
      </c>
      <c r="Y33" s="19"/>
    </row>
    <row r="34" spans="1:25" s="14" customFormat="1" x14ac:dyDescent="0.25">
      <c r="A34" s="32"/>
      <c r="B34" s="16"/>
      <c r="C34" s="17">
        <v>2899520</v>
      </c>
      <c r="D34" s="16" t="s">
        <v>61</v>
      </c>
      <c r="E34" s="16" t="s">
        <v>62</v>
      </c>
      <c r="F34" s="16" t="s">
        <v>4</v>
      </c>
      <c r="G34" s="16"/>
      <c r="H34" s="18">
        <v>113</v>
      </c>
      <c r="I34" s="16" t="s">
        <v>64</v>
      </c>
      <c r="J34" s="17">
        <v>250000</v>
      </c>
      <c r="K34" s="17">
        <v>250000</v>
      </c>
      <c r="L34" s="17">
        <v>250000</v>
      </c>
      <c r="M34" s="17">
        <v>250000</v>
      </c>
      <c r="N34" s="17">
        <v>250000</v>
      </c>
      <c r="O34" s="17">
        <v>250000</v>
      </c>
      <c r="P34" s="17">
        <v>250000</v>
      </c>
      <c r="Q34" s="17">
        <v>250000</v>
      </c>
      <c r="R34" s="37"/>
      <c r="S34" s="37"/>
      <c r="T34" s="37"/>
      <c r="U34" s="37"/>
      <c r="V34" s="26">
        <f t="shared" si="0"/>
        <v>2000000</v>
      </c>
      <c r="W34" s="17">
        <f t="shared" si="1"/>
        <v>166666.66666666666</v>
      </c>
      <c r="X34" s="31"/>
      <c r="Y34" s="19"/>
    </row>
    <row r="35" spans="1:25" s="14" customFormat="1" x14ac:dyDescent="0.25">
      <c r="A35" s="15">
        <v>25</v>
      </c>
      <c r="B35" s="16"/>
      <c r="C35" s="17">
        <v>2938397</v>
      </c>
      <c r="D35" s="16" t="s">
        <v>65</v>
      </c>
      <c r="E35" s="16" t="s">
        <v>66</v>
      </c>
      <c r="F35" s="16" t="s">
        <v>4</v>
      </c>
      <c r="G35" s="16" t="s">
        <v>6</v>
      </c>
      <c r="H35" s="18">
        <v>112</v>
      </c>
      <c r="I35" s="16" t="s">
        <v>5</v>
      </c>
      <c r="J35" s="17">
        <v>190000</v>
      </c>
      <c r="K35" s="17">
        <v>190000</v>
      </c>
      <c r="L35" s="17">
        <v>190000</v>
      </c>
      <c r="M35" s="17">
        <v>190000</v>
      </c>
      <c r="N35" s="17">
        <v>190000</v>
      </c>
      <c r="O35" s="17">
        <v>190000</v>
      </c>
      <c r="P35" s="17">
        <v>190000</v>
      </c>
      <c r="Q35" s="17">
        <v>190000</v>
      </c>
      <c r="R35" s="17">
        <v>190000</v>
      </c>
      <c r="S35" s="17">
        <v>190000</v>
      </c>
      <c r="T35" s="17">
        <v>190000</v>
      </c>
      <c r="U35" s="17">
        <v>190000</v>
      </c>
      <c r="V35" s="26">
        <f t="shared" si="0"/>
        <v>2280000</v>
      </c>
      <c r="W35" s="17">
        <f t="shared" si="1"/>
        <v>190000</v>
      </c>
      <c r="X35" s="26">
        <f t="shared" si="2"/>
        <v>2470000</v>
      </c>
      <c r="Y35" s="19"/>
    </row>
    <row r="36" spans="1:25" s="14" customFormat="1" x14ac:dyDescent="0.25">
      <c r="A36" s="15">
        <v>26</v>
      </c>
      <c r="B36" s="16"/>
      <c r="C36" s="20">
        <v>3379587</v>
      </c>
      <c r="D36" s="16" t="s">
        <v>149</v>
      </c>
      <c r="E36" s="16" t="s">
        <v>106</v>
      </c>
      <c r="F36" s="16" t="s">
        <v>7</v>
      </c>
      <c r="G36" s="16" t="s">
        <v>150</v>
      </c>
      <c r="H36" s="18">
        <v>144</v>
      </c>
      <c r="I36" s="16" t="s">
        <v>8</v>
      </c>
      <c r="J36" s="17">
        <v>700000</v>
      </c>
      <c r="K36" s="17">
        <v>700000</v>
      </c>
      <c r="L36" s="17">
        <v>700000</v>
      </c>
      <c r="M36" s="17">
        <v>700000</v>
      </c>
      <c r="N36" s="17">
        <v>700000</v>
      </c>
      <c r="O36" s="17">
        <v>700000</v>
      </c>
      <c r="P36" s="17">
        <v>700000</v>
      </c>
      <c r="Q36" s="17">
        <v>700000</v>
      </c>
      <c r="R36" s="17">
        <v>700000</v>
      </c>
      <c r="S36" s="17">
        <v>700000</v>
      </c>
      <c r="T36" s="17">
        <v>700000</v>
      </c>
      <c r="U36" s="17">
        <v>700000</v>
      </c>
      <c r="V36" s="26">
        <f t="shared" si="0"/>
        <v>8400000</v>
      </c>
      <c r="W36" s="17">
        <f t="shared" si="1"/>
        <v>700000</v>
      </c>
      <c r="X36" s="26">
        <f t="shared" si="2"/>
        <v>9100000</v>
      </c>
      <c r="Y36" s="19"/>
    </row>
    <row r="37" spans="1:25" s="14" customFormat="1" x14ac:dyDescent="0.25">
      <c r="A37" s="15">
        <v>27</v>
      </c>
      <c r="B37" s="16"/>
      <c r="C37" s="17">
        <v>3184019</v>
      </c>
      <c r="D37" s="16" t="s">
        <v>67</v>
      </c>
      <c r="E37" s="16" t="s">
        <v>68</v>
      </c>
      <c r="F37" s="16" t="s">
        <v>7</v>
      </c>
      <c r="G37" s="16" t="s">
        <v>69</v>
      </c>
      <c r="H37" s="18">
        <v>144</v>
      </c>
      <c r="I37" s="16" t="s">
        <v>8</v>
      </c>
      <c r="J37" s="17">
        <v>460000</v>
      </c>
      <c r="K37" s="17">
        <v>460000</v>
      </c>
      <c r="L37" s="17">
        <v>460000</v>
      </c>
      <c r="M37" s="17">
        <v>460000</v>
      </c>
      <c r="N37" s="17">
        <v>460000</v>
      </c>
      <c r="O37" s="17">
        <v>460000</v>
      </c>
      <c r="P37" s="17">
        <v>460000</v>
      </c>
      <c r="Q37" s="17">
        <v>460000</v>
      </c>
      <c r="R37" s="17">
        <v>460000</v>
      </c>
      <c r="S37" s="17">
        <v>460000</v>
      </c>
      <c r="T37" s="17">
        <v>460000</v>
      </c>
      <c r="U37" s="17">
        <v>460000</v>
      </c>
      <c r="V37" s="26">
        <f t="shared" si="0"/>
        <v>5520000</v>
      </c>
      <c r="W37" s="17">
        <f t="shared" si="1"/>
        <v>460000</v>
      </c>
      <c r="X37" s="26">
        <f t="shared" si="2"/>
        <v>5980000</v>
      </c>
      <c r="Y37" s="19"/>
    </row>
    <row r="38" spans="1:25" s="14" customFormat="1" x14ac:dyDescent="0.25">
      <c r="A38" s="15">
        <v>28</v>
      </c>
      <c r="B38" s="16"/>
      <c r="C38" s="20">
        <v>4115799</v>
      </c>
      <c r="D38" s="16" t="s">
        <v>88</v>
      </c>
      <c r="E38" s="16" t="s">
        <v>74</v>
      </c>
      <c r="F38" s="16" t="s">
        <v>7</v>
      </c>
      <c r="G38" s="16" t="s">
        <v>151</v>
      </c>
      <c r="H38" s="18">
        <v>144</v>
      </c>
      <c r="I38" s="16" t="s">
        <v>8</v>
      </c>
      <c r="J38" s="17">
        <v>690000</v>
      </c>
      <c r="K38" s="17">
        <v>690000</v>
      </c>
      <c r="L38" s="17">
        <v>690000</v>
      </c>
      <c r="M38" s="17">
        <v>690000</v>
      </c>
      <c r="N38" s="17">
        <v>690000</v>
      </c>
      <c r="O38" s="17">
        <v>690000</v>
      </c>
      <c r="P38" s="17">
        <v>690000</v>
      </c>
      <c r="Q38" s="17">
        <v>690000</v>
      </c>
      <c r="R38" s="17">
        <v>690000</v>
      </c>
      <c r="S38" s="17">
        <v>690000</v>
      </c>
      <c r="T38" s="17">
        <v>690000</v>
      </c>
      <c r="U38" s="17">
        <v>690000</v>
      </c>
      <c r="V38" s="26">
        <f t="shared" ref="V38" si="3">SUM(J38:U38)</f>
        <v>8280000</v>
      </c>
      <c r="W38" s="17">
        <f t="shared" ref="W38" si="4">V38/12</f>
        <v>690000</v>
      </c>
      <c r="X38" s="26">
        <f t="shared" ref="X38" si="5">V38+W38</f>
        <v>8970000</v>
      </c>
      <c r="Y38" s="19"/>
    </row>
    <row r="39" spans="1:25" s="14" customFormat="1" x14ac:dyDescent="0.25">
      <c r="A39" s="15">
        <v>29</v>
      </c>
      <c r="B39" s="16"/>
      <c r="C39" s="9">
        <v>4184301</v>
      </c>
      <c r="D39" s="16" t="s">
        <v>137</v>
      </c>
      <c r="E39" s="16" t="s">
        <v>136</v>
      </c>
      <c r="F39" s="16" t="s">
        <v>4</v>
      </c>
      <c r="G39" s="16" t="s">
        <v>72</v>
      </c>
      <c r="H39" s="18">
        <v>111</v>
      </c>
      <c r="I39" s="16" t="s">
        <v>15</v>
      </c>
      <c r="J39" s="17">
        <v>1333333</v>
      </c>
      <c r="K39" s="17">
        <v>1333333</v>
      </c>
      <c r="L39" s="17">
        <v>1333333</v>
      </c>
      <c r="M39" s="17">
        <v>1333333</v>
      </c>
      <c r="N39" s="17">
        <v>1333333</v>
      </c>
      <c r="O39" s="17">
        <v>1333333</v>
      </c>
      <c r="P39" s="17">
        <v>1333333</v>
      </c>
      <c r="Q39" s="17">
        <v>1333333</v>
      </c>
      <c r="R39" s="17">
        <v>1333333</v>
      </c>
      <c r="S39" s="17">
        <v>1333333</v>
      </c>
      <c r="T39" s="17">
        <v>1333333</v>
      </c>
      <c r="U39" s="17">
        <v>1333333</v>
      </c>
      <c r="V39" s="26">
        <f t="shared" si="0"/>
        <v>15999996</v>
      </c>
      <c r="W39" s="17">
        <f t="shared" si="1"/>
        <v>1333333</v>
      </c>
      <c r="X39" s="26">
        <f t="shared" si="2"/>
        <v>17333329</v>
      </c>
      <c r="Y39" s="19"/>
    </row>
    <row r="40" spans="1:25" s="14" customFormat="1" x14ac:dyDescent="0.25">
      <c r="A40" s="15">
        <v>30</v>
      </c>
      <c r="B40" s="16"/>
      <c r="C40" s="17">
        <v>3259115</v>
      </c>
      <c r="D40" s="16" t="s">
        <v>73</v>
      </c>
      <c r="E40" s="16" t="s">
        <v>74</v>
      </c>
      <c r="F40" s="16" t="s">
        <v>7</v>
      </c>
      <c r="G40" s="16" t="s">
        <v>75</v>
      </c>
      <c r="H40" s="18">
        <v>144</v>
      </c>
      <c r="I40" s="16" t="s">
        <v>8</v>
      </c>
      <c r="J40" s="17">
        <v>1500000</v>
      </c>
      <c r="K40" s="17">
        <v>1500000</v>
      </c>
      <c r="L40" s="17">
        <v>1500000</v>
      </c>
      <c r="M40" s="17">
        <v>1500000</v>
      </c>
      <c r="N40" s="17">
        <v>1500000</v>
      </c>
      <c r="O40" s="17">
        <v>1500000</v>
      </c>
      <c r="P40" s="17">
        <v>1500000</v>
      </c>
      <c r="Q40" s="17">
        <v>1500000</v>
      </c>
      <c r="R40" s="17">
        <v>1500000</v>
      </c>
      <c r="S40" s="17">
        <v>1500000</v>
      </c>
      <c r="T40" s="17">
        <v>1500000</v>
      </c>
      <c r="U40" s="17">
        <v>1500000</v>
      </c>
      <c r="V40" s="26">
        <f t="shared" si="0"/>
        <v>18000000</v>
      </c>
      <c r="W40" s="17">
        <f t="shared" si="1"/>
        <v>1500000</v>
      </c>
      <c r="X40" s="26">
        <f t="shared" si="2"/>
        <v>19500000</v>
      </c>
      <c r="Y40" s="19"/>
    </row>
    <row r="41" spans="1:25" s="14" customFormat="1" x14ac:dyDescent="0.25">
      <c r="A41" s="15">
        <v>31</v>
      </c>
      <c r="B41" s="16"/>
      <c r="C41" s="17">
        <v>3379587</v>
      </c>
      <c r="D41" s="16" t="s">
        <v>105</v>
      </c>
      <c r="E41" s="16" t="s">
        <v>106</v>
      </c>
      <c r="F41" s="16" t="s">
        <v>7</v>
      </c>
      <c r="G41" s="16" t="s">
        <v>107</v>
      </c>
      <c r="H41" s="18">
        <v>111</v>
      </c>
      <c r="I41" s="16" t="s">
        <v>15</v>
      </c>
      <c r="J41" s="17">
        <v>700000</v>
      </c>
      <c r="K41" s="17">
        <v>700000</v>
      </c>
      <c r="L41" s="17">
        <v>700000</v>
      </c>
      <c r="M41" s="17">
        <v>700000</v>
      </c>
      <c r="N41" s="17">
        <v>700000</v>
      </c>
      <c r="O41" s="17">
        <v>700000</v>
      </c>
      <c r="P41" s="17">
        <v>700000</v>
      </c>
      <c r="Q41" s="17">
        <v>700000</v>
      </c>
      <c r="R41" s="17">
        <v>700000</v>
      </c>
      <c r="S41" s="17">
        <v>700000</v>
      </c>
      <c r="T41" s="17">
        <v>700000</v>
      </c>
      <c r="U41" s="17">
        <v>700000</v>
      </c>
      <c r="V41" s="26">
        <f t="shared" si="0"/>
        <v>8400000</v>
      </c>
      <c r="W41" s="17">
        <f t="shared" si="1"/>
        <v>700000</v>
      </c>
      <c r="X41" s="26">
        <f t="shared" si="2"/>
        <v>9100000</v>
      </c>
      <c r="Y41" s="19"/>
    </row>
    <row r="42" spans="1:25" s="14" customFormat="1" x14ac:dyDescent="0.25">
      <c r="A42" s="15">
        <v>32</v>
      </c>
      <c r="B42" s="16"/>
      <c r="C42" s="17">
        <v>3437559</v>
      </c>
      <c r="D42" s="16" t="s">
        <v>76</v>
      </c>
      <c r="E42" s="16" t="s">
        <v>77</v>
      </c>
      <c r="F42" s="16" t="s">
        <v>4</v>
      </c>
      <c r="G42" s="16" t="s">
        <v>6</v>
      </c>
      <c r="H42" s="18">
        <v>112</v>
      </c>
      <c r="I42" s="16" t="s">
        <v>5</v>
      </c>
      <c r="J42" s="17">
        <v>190000</v>
      </c>
      <c r="K42" s="17">
        <v>190000</v>
      </c>
      <c r="L42" s="17">
        <v>190000</v>
      </c>
      <c r="M42" s="17">
        <v>190000</v>
      </c>
      <c r="N42" s="17">
        <v>190000</v>
      </c>
      <c r="O42" s="17">
        <v>190000</v>
      </c>
      <c r="P42" s="17">
        <v>190000</v>
      </c>
      <c r="Q42" s="17">
        <v>190000</v>
      </c>
      <c r="R42" s="17">
        <v>190000</v>
      </c>
      <c r="S42" s="17">
        <v>190000</v>
      </c>
      <c r="T42" s="17">
        <v>190000</v>
      </c>
      <c r="U42" s="17">
        <v>190000</v>
      </c>
      <c r="V42" s="26">
        <f t="shared" ref="V42:V57" si="6">SUM(J42:U42)</f>
        <v>2280000</v>
      </c>
      <c r="W42" s="17">
        <f t="shared" si="1"/>
        <v>190000</v>
      </c>
      <c r="X42" s="26">
        <f t="shared" si="2"/>
        <v>2470000</v>
      </c>
      <c r="Y42" s="19"/>
    </row>
    <row r="43" spans="1:25" s="14" customFormat="1" x14ac:dyDescent="0.25">
      <c r="A43" s="15">
        <v>33</v>
      </c>
      <c r="B43" s="16"/>
      <c r="C43" s="17">
        <v>3447939</v>
      </c>
      <c r="D43" s="16" t="s">
        <v>78</v>
      </c>
      <c r="E43" s="16" t="s">
        <v>79</v>
      </c>
      <c r="F43" s="16" t="s">
        <v>4</v>
      </c>
      <c r="G43" s="16" t="s">
        <v>6</v>
      </c>
      <c r="H43" s="18">
        <v>112</v>
      </c>
      <c r="I43" s="16" t="s">
        <v>5</v>
      </c>
      <c r="J43" s="17">
        <v>190000</v>
      </c>
      <c r="K43" s="17">
        <v>190000</v>
      </c>
      <c r="L43" s="17">
        <v>190000</v>
      </c>
      <c r="M43" s="17">
        <v>190000</v>
      </c>
      <c r="N43" s="17">
        <v>190000</v>
      </c>
      <c r="O43" s="17">
        <v>190000</v>
      </c>
      <c r="P43" s="17">
        <v>190000</v>
      </c>
      <c r="Q43" s="17">
        <v>190000</v>
      </c>
      <c r="R43" s="17">
        <v>190000</v>
      </c>
      <c r="S43" s="17">
        <v>190000</v>
      </c>
      <c r="T43" s="17">
        <v>190000</v>
      </c>
      <c r="U43" s="17">
        <v>190000</v>
      </c>
      <c r="V43" s="26">
        <f t="shared" si="6"/>
        <v>2280000</v>
      </c>
      <c r="W43" s="17">
        <f t="shared" si="1"/>
        <v>190000</v>
      </c>
      <c r="X43" s="26">
        <f t="shared" si="2"/>
        <v>2470000</v>
      </c>
      <c r="Y43" s="19"/>
    </row>
    <row r="44" spans="1:25" s="14" customFormat="1" x14ac:dyDescent="0.25">
      <c r="A44" s="15">
        <v>34</v>
      </c>
      <c r="B44" s="16"/>
      <c r="C44" s="17">
        <v>3480221</v>
      </c>
      <c r="D44" s="16" t="s">
        <v>80</v>
      </c>
      <c r="E44" s="16" t="s">
        <v>81</v>
      </c>
      <c r="F44" s="16" t="s">
        <v>7</v>
      </c>
      <c r="G44" s="16" t="s">
        <v>30</v>
      </c>
      <c r="H44" s="18">
        <v>144</v>
      </c>
      <c r="I44" s="16" t="s">
        <v>8</v>
      </c>
      <c r="J44" s="17">
        <v>1000000</v>
      </c>
      <c r="K44" s="17">
        <v>1000000</v>
      </c>
      <c r="L44" s="17">
        <v>1000000</v>
      </c>
      <c r="M44" s="17">
        <v>1000000</v>
      </c>
      <c r="N44" s="17">
        <v>1000000</v>
      </c>
      <c r="O44" s="17">
        <v>1000000</v>
      </c>
      <c r="P44" s="17">
        <v>1000000</v>
      </c>
      <c r="Q44" s="17">
        <v>1000000</v>
      </c>
      <c r="R44" s="17">
        <v>1000000</v>
      </c>
      <c r="S44" s="17">
        <v>1000000</v>
      </c>
      <c r="T44" s="17">
        <v>1000000</v>
      </c>
      <c r="U44" s="17">
        <v>1000000</v>
      </c>
      <c r="V44" s="26">
        <f t="shared" si="6"/>
        <v>12000000</v>
      </c>
      <c r="W44" s="17">
        <f t="shared" si="1"/>
        <v>1000000</v>
      </c>
      <c r="X44" s="26">
        <f t="shared" si="2"/>
        <v>13000000</v>
      </c>
      <c r="Y44" s="19"/>
    </row>
    <row r="45" spans="1:25" s="14" customFormat="1" x14ac:dyDescent="0.25">
      <c r="A45" s="15">
        <v>35</v>
      </c>
      <c r="B45" s="16"/>
      <c r="C45" s="17">
        <v>3490123</v>
      </c>
      <c r="D45" s="16" t="s">
        <v>82</v>
      </c>
      <c r="E45" s="16" t="s">
        <v>83</v>
      </c>
      <c r="F45" s="16" t="s">
        <v>4</v>
      </c>
      <c r="G45" s="16" t="s">
        <v>6</v>
      </c>
      <c r="H45" s="18">
        <v>112</v>
      </c>
      <c r="I45" s="16" t="s">
        <v>5</v>
      </c>
      <c r="J45" s="17">
        <v>190000</v>
      </c>
      <c r="K45" s="17">
        <v>190000</v>
      </c>
      <c r="L45" s="17">
        <v>190000</v>
      </c>
      <c r="M45" s="17">
        <v>190000</v>
      </c>
      <c r="N45" s="17">
        <v>190000</v>
      </c>
      <c r="O45" s="17">
        <v>190000</v>
      </c>
      <c r="P45" s="17">
        <v>190000</v>
      </c>
      <c r="Q45" s="17">
        <v>190000</v>
      </c>
      <c r="R45" s="17">
        <v>190000</v>
      </c>
      <c r="S45" s="17">
        <v>190000</v>
      </c>
      <c r="T45" s="17">
        <v>190000</v>
      </c>
      <c r="U45" s="17">
        <v>190000</v>
      </c>
      <c r="V45" s="26">
        <f t="shared" si="6"/>
        <v>2280000</v>
      </c>
      <c r="W45" s="17">
        <f t="shared" si="1"/>
        <v>190000</v>
      </c>
      <c r="X45" s="26">
        <f t="shared" si="2"/>
        <v>2470000</v>
      </c>
      <c r="Y45" s="19"/>
    </row>
    <row r="46" spans="1:25" s="14" customFormat="1" x14ac:dyDescent="0.25">
      <c r="A46" s="15">
        <v>36</v>
      </c>
      <c r="B46" s="16"/>
      <c r="C46" s="17">
        <v>3186156</v>
      </c>
      <c r="D46" s="16" t="s">
        <v>70</v>
      </c>
      <c r="E46" s="16" t="s">
        <v>148</v>
      </c>
      <c r="F46" s="16" t="s">
        <v>4</v>
      </c>
      <c r="G46" s="16" t="s">
        <v>84</v>
      </c>
      <c r="H46" s="18">
        <v>145</v>
      </c>
      <c r="I46" s="16" t="s">
        <v>38</v>
      </c>
      <c r="J46" s="17">
        <v>1725000</v>
      </c>
      <c r="K46" s="17">
        <v>1725000</v>
      </c>
      <c r="L46" s="17">
        <v>1725000</v>
      </c>
      <c r="M46" s="17">
        <v>1725000</v>
      </c>
      <c r="N46" s="17">
        <v>1725000</v>
      </c>
      <c r="O46" s="17">
        <v>1725000</v>
      </c>
      <c r="P46" s="17">
        <v>1725000</v>
      </c>
      <c r="Q46" s="17">
        <v>1725000</v>
      </c>
      <c r="R46" s="17">
        <v>1725000</v>
      </c>
      <c r="S46" s="17">
        <v>1725000</v>
      </c>
      <c r="T46" s="17">
        <v>1725000</v>
      </c>
      <c r="U46" s="17">
        <v>1725000</v>
      </c>
      <c r="V46" s="26">
        <f t="shared" si="6"/>
        <v>20700000</v>
      </c>
      <c r="W46" s="17">
        <f t="shared" si="1"/>
        <v>1725000</v>
      </c>
      <c r="X46" s="26">
        <f t="shared" si="2"/>
        <v>22425000</v>
      </c>
      <c r="Y46" s="19"/>
    </row>
    <row r="47" spans="1:25" s="14" customFormat="1" x14ac:dyDescent="0.25">
      <c r="A47" s="15">
        <v>37</v>
      </c>
      <c r="B47" s="16"/>
      <c r="C47" s="17">
        <v>4082713</v>
      </c>
      <c r="D47" s="16" t="s">
        <v>85</v>
      </c>
      <c r="E47" s="16" t="s">
        <v>86</v>
      </c>
      <c r="F47" s="16" t="s">
        <v>7</v>
      </c>
      <c r="G47" s="16" t="s">
        <v>87</v>
      </c>
      <c r="H47" s="18">
        <v>144</v>
      </c>
      <c r="I47" s="16" t="s">
        <v>8</v>
      </c>
      <c r="J47" s="17">
        <v>1150000</v>
      </c>
      <c r="K47" s="17">
        <v>1150000</v>
      </c>
      <c r="L47" s="17">
        <v>1150000</v>
      </c>
      <c r="M47" s="17">
        <v>1150000</v>
      </c>
      <c r="N47" s="17">
        <v>1150000</v>
      </c>
      <c r="O47" s="17">
        <v>1150000</v>
      </c>
      <c r="P47" s="17">
        <v>1150000</v>
      </c>
      <c r="Q47" s="17">
        <v>1150000</v>
      </c>
      <c r="R47" s="17">
        <v>1150000</v>
      </c>
      <c r="S47" s="17">
        <v>1150000</v>
      </c>
      <c r="T47" s="17">
        <v>1150000</v>
      </c>
      <c r="U47" s="17">
        <v>1150000</v>
      </c>
      <c r="V47" s="26">
        <f t="shared" si="6"/>
        <v>13800000</v>
      </c>
      <c r="W47" s="17">
        <f t="shared" si="1"/>
        <v>1150000</v>
      </c>
      <c r="X47" s="26">
        <f t="shared" si="2"/>
        <v>14950000</v>
      </c>
      <c r="Y47" s="19"/>
    </row>
    <row r="48" spans="1:25" s="14" customFormat="1" x14ac:dyDescent="0.25">
      <c r="A48" s="15">
        <v>38</v>
      </c>
      <c r="B48" s="16"/>
      <c r="C48" s="20">
        <v>4082771</v>
      </c>
      <c r="D48" s="21" t="s">
        <v>141</v>
      </c>
      <c r="E48" s="16" t="s">
        <v>102</v>
      </c>
      <c r="F48" s="16" t="s">
        <v>7</v>
      </c>
      <c r="G48" s="16" t="s">
        <v>89</v>
      </c>
      <c r="H48" s="18">
        <v>144</v>
      </c>
      <c r="I48" s="16" t="s">
        <v>8</v>
      </c>
      <c r="J48" s="17">
        <v>800000</v>
      </c>
      <c r="K48" s="17">
        <v>800000</v>
      </c>
      <c r="L48" s="17">
        <v>800000</v>
      </c>
      <c r="M48" s="17">
        <v>800000</v>
      </c>
      <c r="N48" s="17">
        <v>800000</v>
      </c>
      <c r="O48" s="17">
        <v>800000</v>
      </c>
      <c r="P48" s="17">
        <v>800000</v>
      </c>
      <c r="Q48" s="17">
        <v>800000</v>
      </c>
      <c r="R48" s="17">
        <v>800000</v>
      </c>
      <c r="S48" s="17">
        <v>800000</v>
      </c>
      <c r="T48" s="17">
        <v>800000</v>
      </c>
      <c r="U48" s="17">
        <v>800000</v>
      </c>
      <c r="V48" s="26">
        <v>800000</v>
      </c>
      <c r="W48" s="17">
        <v>800000</v>
      </c>
      <c r="X48" s="26">
        <v>11200000</v>
      </c>
      <c r="Y48" s="19"/>
    </row>
    <row r="49" spans="1:25" s="14" customFormat="1" x14ac:dyDescent="0.25">
      <c r="A49" s="15">
        <v>39</v>
      </c>
      <c r="B49" s="16"/>
      <c r="C49" s="17">
        <v>4271717</v>
      </c>
      <c r="D49" s="16" t="s">
        <v>90</v>
      </c>
      <c r="E49" s="16" t="s">
        <v>71</v>
      </c>
      <c r="F49" s="16" t="s">
        <v>4</v>
      </c>
      <c r="G49" s="16" t="s">
        <v>91</v>
      </c>
      <c r="H49" s="18">
        <v>111</v>
      </c>
      <c r="I49" s="16" t="s">
        <v>15</v>
      </c>
      <c r="J49" s="17">
        <v>747500</v>
      </c>
      <c r="K49" s="17">
        <v>747500</v>
      </c>
      <c r="L49" s="17">
        <v>747500</v>
      </c>
      <c r="M49" s="17">
        <v>747500</v>
      </c>
      <c r="N49" s="17">
        <v>747500</v>
      </c>
      <c r="O49" s="17">
        <v>747500</v>
      </c>
      <c r="P49" s="17">
        <v>747500</v>
      </c>
      <c r="Q49" s="17">
        <v>747500</v>
      </c>
      <c r="R49" s="17">
        <v>747500</v>
      </c>
      <c r="S49" s="17">
        <v>747500</v>
      </c>
      <c r="T49" s="17">
        <v>747500</v>
      </c>
      <c r="U49" s="17">
        <v>747500</v>
      </c>
      <c r="V49" s="26">
        <f t="shared" si="6"/>
        <v>8970000</v>
      </c>
      <c r="W49" s="17">
        <f t="shared" si="1"/>
        <v>747500</v>
      </c>
      <c r="X49" s="26">
        <f t="shared" si="2"/>
        <v>9717500</v>
      </c>
      <c r="Y49" s="19"/>
    </row>
    <row r="50" spans="1:25" s="14" customFormat="1" x14ac:dyDescent="0.25">
      <c r="A50" s="15">
        <v>41</v>
      </c>
      <c r="B50" s="16"/>
      <c r="C50" s="17">
        <v>4605435</v>
      </c>
      <c r="D50" s="16" t="s">
        <v>92</v>
      </c>
      <c r="E50" s="16" t="s">
        <v>93</v>
      </c>
      <c r="F50" s="16" t="s">
        <v>7</v>
      </c>
      <c r="G50" s="16" t="s">
        <v>94</v>
      </c>
      <c r="H50" s="18">
        <v>144</v>
      </c>
      <c r="I50" s="16" t="s">
        <v>8</v>
      </c>
      <c r="J50" s="17">
        <v>690000</v>
      </c>
      <c r="K50" s="17">
        <v>690000</v>
      </c>
      <c r="L50" s="17">
        <v>690000</v>
      </c>
      <c r="M50" s="17">
        <v>690000</v>
      </c>
      <c r="N50" s="17">
        <v>690000</v>
      </c>
      <c r="O50" s="17">
        <v>690000</v>
      </c>
      <c r="P50" s="17">
        <v>690000</v>
      </c>
      <c r="Q50" s="17">
        <v>690000</v>
      </c>
      <c r="R50" s="17">
        <v>690000</v>
      </c>
      <c r="S50" s="17">
        <v>690000</v>
      </c>
      <c r="T50" s="17">
        <v>690000</v>
      </c>
      <c r="U50" s="17">
        <v>690000</v>
      </c>
      <c r="V50" s="26">
        <f t="shared" si="6"/>
        <v>8280000</v>
      </c>
      <c r="W50" s="17">
        <f t="shared" si="1"/>
        <v>690000</v>
      </c>
      <c r="X50" s="26">
        <f t="shared" si="2"/>
        <v>8970000</v>
      </c>
      <c r="Y50" s="19"/>
    </row>
    <row r="51" spans="1:25" s="14" customFormat="1" x14ac:dyDescent="0.25">
      <c r="A51" s="15">
        <v>42</v>
      </c>
      <c r="B51" s="16"/>
      <c r="C51" s="17">
        <v>4642670</v>
      </c>
      <c r="D51" s="16" t="s">
        <v>95</v>
      </c>
      <c r="E51" s="16" t="s">
        <v>96</v>
      </c>
      <c r="F51" s="16" t="s">
        <v>7</v>
      </c>
      <c r="G51" s="16" t="s">
        <v>97</v>
      </c>
      <c r="H51" s="18">
        <v>144</v>
      </c>
      <c r="I51" s="16" t="s">
        <v>8</v>
      </c>
      <c r="J51" s="17">
        <v>575000</v>
      </c>
      <c r="K51" s="17">
        <v>575000</v>
      </c>
      <c r="L51" s="17">
        <v>575000</v>
      </c>
      <c r="M51" s="17">
        <v>575000</v>
      </c>
      <c r="N51" s="17">
        <v>575000</v>
      </c>
      <c r="O51" s="17">
        <v>575000</v>
      </c>
      <c r="P51" s="17">
        <v>575000</v>
      </c>
      <c r="Q51" s="17">
        <v>575000</v>
      </c>
      <c r="R51" s="17">
        <v>575000</v>
      </c>
      <c r="S51" s="17">
        <v>575000</v>
      </c>
      <c r="T51" s="17">
        <v>575000</v>
      </c>
      <c r="U51" s="17">
        <v>575000</v>
      </c>
      <c r="V51" s="26">
        <f t="shared" si="6"/>
        <v>6900000</v>
      </c>
      <c r="W51" s="17">
        <f t="shared" si="1"/>
        <v>575000</v>
      </c>
      <c r="X51" s="26">
        <f t="shared" si="2"/>
        <v>7475000</v>
      </c>
      <c r="Y51" s="19"/>
    </row>
    <row r="52" spans="1:25" s="14" customFormat="1" x14ac:dyDescent="0.25">
      <c r="A52" s="15">
        <v>43</v>
      </c>
      <c r="B52" s="16"/>
      <c r="C52" s="20">
        <v>3461729</v>
      </c>
      <c r="D52" s="16" t="s">
        <v>142</v>
      </c>
      <c r="E52" s="16" t="s">
        <v>58</v>
      </c>
      <c r="F52" s="16" t="s">
        <v>7</v>
      </c>
      <c r="G52" s="16" t="s">
        <v>147</v>
      </c>
      <c r="H52" s="18">
        <v>144</v>
      </c>
      <c r="I52" s="16" t="s">
        <v>8</v>
      </c>
      <c r="J52" s="17">
        <v>700000</v>
      </c>
      <c r="K52" s="17">
        <v>700000</v>
      </c>
      <c r="L52" s="17">
        <v>700000</v>
      </c>
      <c r="M52" s="17">
        <v>700000</v>
      </c>
      <c r="N52" s="17">
        <v>700000</v>
      </c>
      <c r="O52" s="17">
        <v>700000</v>
      </c>
      <c r="P52" s="17">
        <v>700000</v>
      </c>
      <c r="Q52" s="17">
        <v>700000</v>
      </c>
      <c r="R52" s="17">
        <v>700000</v>
      </c>
      <c r="S52" s="17">
        <v>700000</v>
      </c>
      <c r="T52" s="17">
        <v>700000</v>
      </c>
      <c r="U52" s="17">
        <v>700000</v>
      </c>
      <c r="V52" s="26">
        <f t="shared" si="6"/>
        <v>8400000</v>
      </c>
      <c r="W52" s="17">
        <f t="shared" si="1"/>
        <v>700000</v>
      </c>
      <c r="X52" s="26">
        <f t="shared" si="2"/>
        <v>9100000</v>
      </c>
      <c r="Y52" s="19"/>
    </row>
    <row r="53" spans="1:25" s="14" customFormat="1" x14ac:dyDescent="0.25">
      <c r="A53" s="15">
        <v>44</v>
      </c>
      <c r="B53" s="16"/>
      <c r="C53" s="17">
        <v>4771520</v>
      </c>
      <c r="D53" s="16" t="s">
        <v>108</v>
      </c>
      <c r="E53" s="16" t="s">
        <v>109</v>
      </c>
      <c r="F53" s="16" t="s">
        <v>7</v>
      </c>
      <c r="G53" s="16" t="s">
        <v>110</v>
      </c>
      <c r="H53" s="18">
        <v>111</v>
      </c>
      <c r="I53" s="16" t="s">
        <v>15</v>
      </c>
      <c r="J53" s="17">
        <v>1000000</v>
      </c>
      <c r="K53" s="17">
        <v>1000000</v>
      </c>
      <c r="L53" s="17">
        <v>1000000</v>
      </c>
      <c r="M53" s="17">
        <v>1000000</v>
      </c>
      <c r="N53" s="17">
        <v>1000000</v>
      </c>
      <c r="O53" s="17">
        <v>1000000</v>
      </c>
      <c r="P53" s="17">
        <v>1000000</v>
      </c>
      <c r="Q53" s="17">
        <v>1000000</v>
      </c>
      <c r="R53" s="17">
        <v>1000000</v>
      </c>
      <c r="S53" s="17">
        <v>1000000</v>
      </c>
      <c r="T53" s="17">
        <v>1000000</v>
      </c>
      <c r="U53" s="17">
        <v>1000000</v>
      </c>
      <c r="V53" s="26">
        <f t="shared" si="6"/>
        <v>12000000</v>
      </c>
      <c r="W53" s="17">
        <f t="shared" si="1"/>
        <v>1000000</v>
      </c>
      <c r="X53" s="26">
        <f t="shared" si="2"/>
        <v>13000000</v>
      </c>
      <c r="Y53" s="19"/>
    </row>
    <row r="54" spans="1:25" s="14" customFormat="1" x14ac:dyDescent="0.25">
      <c r="A54" s="15">
        <v>45</v>
      </c>
      <c r="B54" s="16"/>
      <c r="C54" s="17">
        <v>4903182</v>
      </c>
      <c r="D54" s="16" t="s">
        <v>54</v>
      </c>
      <c r="E54" s="16" t="s">
        <v>98</v>
      </c>
      <c r="F54" s="16" t="s">
        <v>7</v>
      </c>
      <c r="G54" s="16" t="s">
        <v>99</v>
      </c>
      <c r="H54" s="18">
        <v>144</v>
      </c>
      <c r="I54" s="16" t="s">
        <v>8</v>
      </c>
      <c r="J54" s="17">
        <v>1000000</v>
      </c>
      <c r="K54" s="17">
        <v>1000000</v>
      </c>
      <c r="L54" s="17">
        <v>1000000</v>
      </c>
      <c r="M54" s="17">
        <v>1000000</v>
      </c>
      <c r="N54" s="17">
        <v>1000000</v>
      </c>
      <c r="O54" s="17">
        <v>1000000</v>
      </c>
      <c r="P54" s="17">
        <v>1000000</v>
      </c>
      <c r="Q54" s="17">
        <v>1000000</v>
      </c>
      <c r="R54" s="17">
        <v>1000000</v>
      </c>
      <c r="S54" s="17">
        <v>1000000</v>
      </c>
      <c r="T54" s="17">
        <v>1000000</v>
      </c>
      <c r="U54" s="17">
        <v>1000000</v>
      </c>
      <c r="V54" s="26">
        <f t="shared" si="6"/>
        <v>12000000</v>
      </c>
      <c r="W54" s="17">
        <f t="shared" si="1"/>
        <v>1000000</v>
      </c>
      <c r="X54" s="26">
        <f t="shared" si="2"/>
        <v>13000000</v>
      </c>
      <c r="Y54" s="19"/>
    </row>
    <row r="55" spans="1:25" s="14" customFormat="1" x14ac:dyDescent="0.25">
      <c r="A55" s="15">
        <v>46</v>
      </c>
      <c r="B55" s="16"/>
      <c r="C55" s="17">
        <v>5954596</v>
      </c>
      <c r="D55" s="16" t="s">
        <v>143</v>
      </c>
      <c r="E55" s="16" t="s">
        <v>144</v>
      </c>
      <c r="F55" s="16" t="s">
        <v>7</v>
      </c>
      <c r="G55" s="16" t="s">
        <v>100</v>
      </c>
      <c r="H55" s="18">
        <v>144</v>
      </c>
      <c r="I55" s="16" t="s">
        <v>8</v>
      </c>
      <c r="J55" s="17">
        <v>575000</v>
      </c>
      <c r="K55" s="17">
        <v>575000</v>
      </c>
      <c r="L55" s="17">
        <v>575000</v>
      </c>
      <c r="M55" s="17">
        <v>575000</v>
      </c>
      <c r="N55" s="17">
        <v>575000</v>
      </c>
      <c r="O55" s="17">
        <v>575000</v>
      </c>
      <c r="P55" s="17">
        <v>575000</v>
      </c>
      <c r="Q55" s="17">
        <v>575000</v>
      </c>
      <c r="R55" s="17">
        <v>575000</v>
      </c>
      <c r="S55" s="17">
        <v>575000</v>
      </c>
      <c r="T55" s="17">
        <v>575000</v>
      </c>
      <c r="U55" s="17">
        <v>575000</v>
      </c>
      <c r="V55" s="26">
        <f t="shared" si="6"/>
        <v>6900000</v>
      </c>
      <c r="W55" s="17">
        <f t="shared" si="1"/>
        <v>575000</v>
      </c>
      <c r="X55" s="26">
        <f t="shared" si="2"/>
        <v>7475000</v>
      </c>
      <c r="Y55" s="19"/>
    </row>
    <row r="56" spans="1:25" s="14" customFormat="1" x14ac:dyDescent="0.25">
      <c r="A56" s="15">
        <v>47</v>
      </c>
      <c r="B56" s="16"/>
      <c r="C56" s="17">
        <v>5128927</v>
      </c>
      <c r="D56" s="16" t="s">
        <v>101</v>
      </c>
      <c r="E56" s="16" t="s">
        <v>102</v>
      </c>
      <c r="F56" s="16" t="s">
        <v>7</v>
      </c>
      <c r="G56" s="16" t="s">
        <v>103</v>
      </c>
      <c r="H56" s="18">
        <v>144</v>
      </c>
      <c r="I56" s="16" t="s">
        <v>8</v>
      </c>
      <c r="J56" s="17">
        <v>575000</v>
      </c>
      <c r="K56" s="17">
        <v>575000</v>
      </c>
      <c r="L56" s="17">
        <v>575000</v>
      </c>
      <c r="M56" s="17">
        <v>575000</v>
      </c>
      <c r="N56" s="17">
        <v>575000</v>
      </c>
      <c r="O56" s="17">
        <v>575000</v>
      </c>
      <c r="P56" s="17">
        <v>575000</v>
      </c>
      <c r="Q56" s="17">
        <v>575000</v>
      </c>
      <c r="R56" s="17">
        <v>575000</v>
      </c>
      <c r="S56" s="17">
        <v>575000</v>
      </c>
      <c r="T56" s="17">
        <v>575000</v>
      </c>
      <c r="U56" s="17">
        <v>575000</v>
      </c>
      <c r="V56" s="26">
        <f t="shared" si="6"/>
        <v>6900000</v>
      </c>
      <c r="W56" s="17">
        <f t="shared" si="1"/>
        <v>575000</v>
      </c>
      <c r="X56" s="26">
        <f t="shared" si="2"/>
        <v>7475000</v>
      </c>
      <c r="Y56" s="19"/>
    </row>
    <row r="57" spans="1:25" s="14" customFormat="1" x14ac:dyDescent="0.25">
      <c r="A57" s="15">
        <v>48</v>
      </c>
      <c r="B57" s="16"/>
      <c r="C57" s="20">
        <v>6327256</v>
      </c>
      <c r="D57" s="16" t="s">
        <v>145</v>
      </c>
      <c r="E57" s="16" t="s">
        <v>146</v>
      </c>
      <c r="F57" s="16" t="s">
        <v>7</v>
      </c>
      <c r="G57" s="16" t="s">
        <v>104</v>
      </c>
      <c r="H57" s="18">
        <v>144</v>
      </c>
      <c r="I57" s="16" t="s">
        <v>8</v>
      </c>
      <c r="J57" s="17">
        <v>800000</v>
      </c>
      <c r="K57" s="17">
        <v>800000</v>
      </c>
      <c r="L57" s="17">
        <v>800000</v>
      </c>
      <c r="M57" s="17">
        <v>800000</v>
      </c>
      <c r="N57" s="17">
        <v>800000</v>
      </c>
      <c r="O57" s="17">
        <v>800000</v>
      </c>
      <c r="P57" s="17">
        <v>800000</v>
      </c>
      <c r="Q57" s="17">
        <v>800000</v>
      </c>
      <c r="R57" s="17">
        <v>800000</v>
      </c>
      <c r="S57" s="17">
        <v>800000</v>
      </c>
      <c r="T57" s="17">
        <v>800000</v>
      </c>
      <c r="U57" s="17">
        <v>800000</v>
      </c>
      <c r="V57" s="26">
        <f t="shared" si="6"/>
        <v>9600000</v>
      </c>
      <c r="W57" s="17">
        <f t="shared" si="1"/>
        <v>800000</v>
      </c>
      <c r="X57" s="26">
        <f t="shared" si="2"/>
        <v>10400000</v>
      </c>
      <c r="Y57" s="19"/>
    </row>
    <row r="58" spans="1:25" s="23" customFormat="1" ht="22.5" customHeight="1" x14ac:dyDescent="0.25">
      <c r="A58" s="29"/>
      <c r="B58" s="29"/>
      <c r="C58" s="26" t="s">
        <v>133</v>
      </c>
      <c r="D58" s="30"/>
      <c r="E58" s="30"/>
      <c r="F58" s="30"/>
      <c r="G58" s="29"/>
      <c r="H58" s="30"/>
      <c r="I58" s="29"/>
      <c r="J58" s="28">
        <f t="shared" ref="J58:Y58" si="7">SUM(J10:J57)</f>
        <v>36069722</v>
      </c>
      <c r="K58" s="28">
        <f t="shared" si="7"/>
        <v>36069722</v>
      </c>
      <c r="L58" s="28">
        <f t="shared" si="7"/>
        <v>36069722</v>
      </c>
      <c r="M58" s="28">
        <f t="shared" si="7"/>
        <v>36069722</v>
      </c>
      <c r="N58" s="28">
        <f t="shared" si="7"/>
        <v>36069722</v>
      </c>
      <c r="O58" s="28">
        <f t="shared" si="7"/>
        <v>36069722</v>
      </c>
      <c r="P58" s="28">
        <f t="shared" si="7"/>
        <v>36069722</v>
      </c>
      <c r="Q58" s="28">
        <f t="shared" si="7"/>
        <v>36069722</v>
      </c>
      <c r="R58" s="28">
        <f t="shared" si="7"/>
        <v>34094722</v>
      </c>
      <c r="S58" s="28">
        <f t="shared" si="7"/>
        <v>34094722</v>
      </c>
      <c r="T58" s="28">
        <f t="shared" si="7"/>
        <v>34094722</v>
      </c>
      <c r="U58" s="28">
        <f t="shared" si="7"/>
        <v>34094722</v>
      </c>
      <c r="V58" s="28">
        <f t="shared" si="7"/>
        <v>409811664</v>
      </c>
      <c r="W58" s="28">
        <f t="shared" si="7"/>
        <v>35411388.666666672</v>
      </c>
      <c r="X58" s="28">
        <f t="shared" si="7"/>
        <v>461723052.66666663</v>
      </c>
      <c r="Y58" s="24">
        <f t="shared" si="7"/>
        <v>0</v>
      </c>
    </row>
    <row r="62" spans="1:25" x14ac:dyDescent="0.25">
      <c r="C62" s="10"/>
      <c r="D62" s="11"/>
      <c r="E62" s="10"/>
      <c r="F62" s="11"/>
    </row>
    <row r="63" spans="1:25" x14ac:dyDescent="0.25">
      <c r="C63" s="10"/>
      <c r="D63" s="11"/>
      <c r="E63" s="10"/>
      <c r="F63" s="11"/>
    </row>
    <row r="64" spans="1:25" x14ac:dyDescent="0.25">
      <c r="C64" s="10"/>
      <c r="D64" s="11"/>
      <c r="E64" s="10"/>
      <c r="F64" s="11"/>
    </row>
  </sheetData>
  <sortState ref="A6:Z53">
    <sortCondition ref="B2:B53"/>
  </sortState>
  <mergeCells count="5">
    <mergeCell ref="X33:X34"/>
    <mergeCell ref="A33:A34"/>
    <mergeCell ref="A1:U5"/>
    <mergeCell ref="A6:Q6"/>
    <mergeCell ref="A7:Q7"/>
  </mergeCells>
  <pageMargins left="0.7" right="0.7" top="0.75" bottom="0.75" header="0.3" footer="0.3"/>
  <pageSetup paperSize="5" scale="4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SICCA MUNI JESUS NOVIE</vt:lpstr>
      <vt:lpstr>'PLANILLA SICCA MUNI JESUS NOVIE'!Área_de_impresión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</dc:creator>
  <cp:lastModifiedBy>CONAISI</cp:lastModifiedBy>
  <cp:lastPrinted>2019-01-31T00:08:35Z</cp:lastPrinted>
  <dcterms:created xsi:type="dcterms:W3CDTF">2018-01-31T16:47:06Z</dcterms:created>
  <dcterms:modified xsi:type="dcterms:W3CDTF">2020-02-03T21:01:34Z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8dbbe5cd-80dc-41bb-98f7-322b1c833f17</vt:lpwstr>
  </property>
</Properties>
</file>